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629D4331-C7CA-4A9F-8A18-1675E17D337A}"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1" i="12" l="1"/>
  <c r="AU88" i="12" l="1"/>
  <c r="AP88" i="12"/>
  <c r="AF88"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BE35" i="10"/>
  <c r="AM35" i="10"/>
  <c r="C35" i="10"/>
  <c r="AM34" i="10"/>
  <c r="U34" i="10"/>
  <c r="U35" i="10" s="1"/>
  <c r="U36" i="10" s="1"/>
  <c r="C34" i="10"/>
  <c r="BE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alcChain>
</file>

<file path=xl/sharedStrings.xml><?xml version="1.0" encoding="utf-8"?>
<sst xmlns="http://schemas.openxmlformats.org/spreadsheetml/2006/main" count="1159" uniqueCount="628">
  <si>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</si>
  <si>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</si>
  <si>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</si>
  <si>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</si>
  <si>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</si>
  <si>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</si>
  <si>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</si>
  <si>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</si>
  <si>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</si>
  <si>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</si>
  <si>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</si>
  <si>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</si>
  <si>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</si>
  <si>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</si>
  <si>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</si>
  <si>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</si>
  <si>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</si>
  <si>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</si>
  <si>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</si>
  <si>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</si>
  <si>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</si>
  <si>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</si>
  <si>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</si>
  <si>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</si>
  <si>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</si>
  <si>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</si>
  <si>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</si>
  <si>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</si>
  <si>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</si>
  <si>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</si>
  <si>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</si>
  <si>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</si>
  <si>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</si>
  <si>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</si>
  <si>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</si>
  <si>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</si>
  <si>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</si>
  <si>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</si>
  <si>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</si>
  <si>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</si>
  <si>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</si>
  <si>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</si>
  <si>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</si>
  <si>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</si>
  <si>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</si>
  <si>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</si>
  <si>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</si>
  <si>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</si>
  <si>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</si>
  <si>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</si>
  <si>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</si>
  <si>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</si>
  <si>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</si>
  <si>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</si>
  <si>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</si>
  <si>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</si>
  <si>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</si>
  <si>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</si>
  <si>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</si>
  <si>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</si>
  <si>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</si>
  <si>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</si>
  <si>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</si>
  <si>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</si>
  <si>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</si>
  <si>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</si>
  <si>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</si>
  <si>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</si>
  <si>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</si>
  <si>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</si>
  <si>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</si>
  <si>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</si>
  <si>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</si>
  <si>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</si>
  <si>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</si>
  <si>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</si>
  <si>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</si>
  <si>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</si>
  <si>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</si>
  <si>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</si>
  <si>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</si>
  <si>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</si>
  <si>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</si>
  <si>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</si>
  <si>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</si>
  <si>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</si>
  <si>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</si>
  <si>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</si>
  <si>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</si>
  <si>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</si>
  <si>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</si>
  <si>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</si>
  <si>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</si>
  <si>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</si>
  <si>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</si>
  <si>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</si>
  <si>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</si>
  <si>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</si>
  <si>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</si>
  <si>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</si>
  <si>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</si>
  <si>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</si>
  <si>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</si>
  <si>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</si>
  <si>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</si>
  <si>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</si>
  <si>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</si>
  <si>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</si>
  <si>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</si>
  <si>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</si>
  <si>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</si>
  <si>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</si>
  <si>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</si>
  <si>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</si>
  <si>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</si>
  <si>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</si>
  <si>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</si>
  <si>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</si>
  <si>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</si>
  <si>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</si>
  <si>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</si>
  <si>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</si>
  <si>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</si>
  <si>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</si>
  <si>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</si>
  <si>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</si>
  <si>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</si>
  <si>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</si>
  <si>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</si>
  <si>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</si>
  <si>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</si>
  <si>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</si>
  <si>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</si>
  <si>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</si>
  <si>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</si>
  <si>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</si>
  <si>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</si>
  <si>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</si>
  <si>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</si>
  <si>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</si>
  <si>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</si>
  <si>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</si>
  <si>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</si>
  <si>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</si>
  <si>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</si>
  <si>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</si>
  <si>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</si>
  <si>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</si>
  <si>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</si>
  <si>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</si>
  <si>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</si>
  <si>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</si>
  <si>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</si>
  <si>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</si>
  <si>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</si>
  <si>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</si>
  <si>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</si>
  <si>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</si>
  <si>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</si>
  <si>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</si>
  <si>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</si>
  <si>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</si>
  <si>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</si>
  <si>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</si>
  <si>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</si>
  <si>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</si>
  <si>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</si>
  <si>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</si>
  <si>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</si>
  <si>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</si>
  <si>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</si>
  <si>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</si>
  <si>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</si>
  <si>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</si>
  <si>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</si>
  <si>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</si>
  <si>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</si>
  <si>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</si>
  <si>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</si>
  <si>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</si>
  <si>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</si>
  <si>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</si>
  <si>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</si>
  <si>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</si>
  <si>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</si>
  <si>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</si>
  <si>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</si>
  <si>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</si>
  <si>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</si>
  <si>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</si>
  <si>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</si>
  <si>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</si>
  <si>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</si>
  <si>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</si>
  <si>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</si>
  <si>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</si>
  <si>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</si>
  <si>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</si>
  <si>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</si>
  <si>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</si>
  <si>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</si>
  <si>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</si>
  <si>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</si>
  <si>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</si>
  <si>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</si>
  <si>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</si>
  <si>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</si>
  <si>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</si>
  <si>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</si>
  <si>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</si>
  <si>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</si>
  <si>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</si>
  <si>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</si>
  <si>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</si>
  <si>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長野県坂城町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</si>
  <si>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</si>
  <si>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</si>
  <si>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</si>
  <si>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</si>
  <si>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</si>
  <si>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</si>
  <si>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</si>
  <si>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</si>
  <si>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</si>
  <si>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</si>
  <si>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</si>
  <si>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</si>
  <si>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</si>
  <si>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</si>
  <si>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</si>
  <si>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</si>
  <si>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</si>
  <si>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</si>
  <si>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</si>
  <si>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</si>
  <si>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</si>
  <si>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</si>
  <si>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</si>
  <si>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</si>
  <si>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</si>
  <si>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</si>
  <si>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</si>
  <si>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</si>
  <si>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</si>
  <si>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</si>
  <si>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</si>
  <si>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</si>
  <si>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</si>
  <si>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</si>
  <si>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</si>
  <si>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</si>
  <si>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</si>
  <si>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</si>
  <si>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</si>
  <si>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</si>
  <si>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</si>
  <si>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</si>
  <si>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</si>
  <si>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</si>
  <si>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</si>
  <si>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</si>
  <si>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</si>
  <si>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</si>
  <si>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</si>
  <si>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</si>
  <si>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</si>
  <si>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</si>
  <si>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</si>
  <si>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</si>
  <si>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</si>
  <si>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</si>
  <si>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</si>
  <si>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</si>
  <si>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</si>
  <si>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</si>
  <si>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</si>
  <si>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</si>
  <si>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</si>
  <si>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</si>
  <si>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</si>
  <si>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</si>
  <si>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</si>
  <si>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</si>
  <si>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</si>
  <si>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</si>
  <si>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</si>
  <si>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</si>
  <si>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</si>
  <si>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</si>
  <si>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</si>
  <si>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</si>
  <si>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</si>
  <si>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</si>
  <si>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</si>
  <si>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</si>
  <si>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</si>
  <si>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</si>
  <si>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</si>
  <si>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</si>
  <si>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</si>
  <si>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</si>
  <si>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</si>
  <si>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</si>
  <si>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</si>
  <si>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</si>
  <si>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</si>
  <si>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</si>
  <si>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</si>
  <si>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</si>
  <si>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</si>
  <si>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</si>
  <si>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</si>
  <si>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</si>
  <si>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</si>
  <si>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</si>
  <si>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</si>
  <si>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</si>
  <si>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</si>
  <si>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</si>
  <si>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</si>
  <si>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</si>
  <si>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</si>
  <si>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</si>
  <si>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</si>
  <si>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</si>
  <si>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</si>
  <si>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</si>
  <si>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</si>
  <si>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</si>
  <si>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</si>
  <si>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</si>
  <si>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</si>
  <si>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</si>
  <si>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</si>
  <si>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</si>
  <si>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</si>
  <si>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</si>
  <si>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</si>
  <si>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</si>
  <si>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</si>
  <si>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</si>
  <si>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</si>
  <si>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</si>
  <si>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</si>
  <si>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</si>
  <si>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</si>
  <si>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</si>
  <si>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</si>
  <si>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</si>
  <si>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</si>
  <si>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</si>
  <si>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</si>
  <si>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</si>
  <si>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</si>
  <si>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</si>
  <si>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</si>
  <si>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</si>
  <si>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</si>
  <si>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</si>
  <si>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</si>
  <si>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</si>
  <si>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</si>
  <si>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</si>
  <si>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</si>
  <si>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</si>
  <si>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</si>
  <si>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</si>
  <si>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</si>
  <si>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</si>
  <si>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長野県坂城町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</si>
  <si>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</si>
  <si>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</si>
  <si>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</si>
  <si>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</si>
  <si>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</si>
  <si>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</si>
  <si>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</si>
  <si>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</si>
  <si>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</si>
  <si>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</si>
  <si>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</si>
  <si>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</si>
  <si>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</si>
  <si>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</si>
  <si>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</si>
  <si>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</si>
  <si>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</si>
  <si>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</si>
  <si>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</si>
  <si>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</si>
  <si>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</si>
  <si>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</si>
  <si>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</si>
  <si>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</si>
  <si>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</si>
  <si>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</si>
  <si>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</si>
  <si>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</si>
  <si>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</si>
  <si>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</si>
  <si>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</si>
  <si>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坂城町国民健康保険特別会計</t>
    <phoneticPr fontId="5"/>
  </si>
  <si>
    <t>坂城町介護保険特別会計</t>
    <phoneticPr fontId="5"/>
  </si>
  <si>
    <t>坂城町後期高齢者医療特別会計</t>
    <phoneticPr fontId="5"/>
  </si>
  <si>
    <t>坂城町下水道事業特別会計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</si>
  <si>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</si>
  <si>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</si>
  <si>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</si>
  <si>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</si>
  <si>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</si>
  <si>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</si>
  <si>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</si>
  <si>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</si>
  <si>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</si>
  <si>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</si>
  <si>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</si>
  <si>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</si>
  <si>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</si>
  <si>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</si>
  <si>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</si>
  <si>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</si>
  <si>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</si>
  <si>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</si>
  <si>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</si>
  <si>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</si>
  <si>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</si>
  <si>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</si>
  <si>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</si>
  <si>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</si>
  <si>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</si>
  <si>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</si>
  <si>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</si>
  <si>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</si>
  <si>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</si>
  <si>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</si>
  <si>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</si>
  <si>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</si>
  <si>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</si>
  <si>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</si>
  <si>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</si>
  <si>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</si>
  <si>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</si>
  <si>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</si>
  <si>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</si>
  <si>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</si>
  <si>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</si>
  <si>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</si>
  <si>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</si>
  <si>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</si>
  <si>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</si>
  <si>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</si>
  <si>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</si>
  <si>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</si>
  <si>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</si>
  <si>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</si>
  <si>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</si>
  <si>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</si>
  <si>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</si>
  <si>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</si>
  <si>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</si>
  <si>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</si>
  <si>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</si>
  <si>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</si>
  <si>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</si>
  <si>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</si>
  <si>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</si>
  <si>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</si>
  <si>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</si>
  <si>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</si>
  <si>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</si>
  <si>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坂城町下水道事業特別会計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</si>
  <si>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</si>
  <si>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</si>
  <si>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</si>
  <si>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坂城町介護保険特別会計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</si>
  <si>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</si>
  <si>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</si>
  <si>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坂城町後期高齢者医療特別会計</t>
    <phoneticPr fontId="5"/>
  </si>
  <si>
    <t>-</t>
    <phoneticPr fontId="5"/>
  </si>
  <si>
    <t>(Ｆ)</t>
    <phoneticPr fontId="5"/>
  </si>
  <si>
    <t>坂城町国民健康保険特別会計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</si>
  <si>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</si>
  <si>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</si>
  <si>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</si>
  <si>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</si>
  <si>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</si>
  <si>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</si>
  <si>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</si>
  <si>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</si>
  <si>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</si>
  <si>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</si>
  <si>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</si>
  <si>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</si>
  <si>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</si>
  <si>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</si>
  <si>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</si>
  <si>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</si>
  <si>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</si>
  <si>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</si>
  <si>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</si>
  <si>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</si>
  <si>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</si>
  <si>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</si>
  <si>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</si>
  <si>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</si>
  <si>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</si>
  <si>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</si>
  <si>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</si>
  <si>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</si>
  <si>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</si>
  <si>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</si>
  <si>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</si>
  <si>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</si>
  <si>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</si>
  <si>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</si>
  <si>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</si>
  <si>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</si>
  <si>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</si>
  <si>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</si>
  <si>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</si>
  <si>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</si>
  <si>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</si>
  <si>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</si>
  <si>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</si>
  <si>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</si>
  <si>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</si>
  <si>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</si>
  <si>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</si>
  <si>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</si>
  <si>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</si>
  <si>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</si>
  <si>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</si>
  <si>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</si>
  <si>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</si>
  <si>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</si>
  <si>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</si>
  <si>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</si>
  <si>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</si>
  <si>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</si>
  <si>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</si>
  <si>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</si>
  <si>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</si>
  <si>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</si>
  <si>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</si>
  <si>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</si>
  <si>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</si>
  <si>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</si>
  <si>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</si>
  <si>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</si>
  <si>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</si>
  <si>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</si>
  <si>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</si>
  <si>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</si>
  <si>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</si>
  <si>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</si>
  <si>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</si>
  <si>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</si>
  <si>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</si>
  <si>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</si>
  <si>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</si>
  <si>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</si>
  <si>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</si>
  <si>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</si>
  <si>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</si>
  <si>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3.44</t>
  </si>
  <si>
    <t>▲ 2.66</t>
  </si>
  <si>
    <t>▲ 0.80</t>
  </si>
  <si>
    <t>一般会計</t>
  </si>
  <si>
    <t>坂城町介護保険特別会計</t>
  </si>
  <si>
    <t>坂城町国民健康保険特別会計</t>
  </si>
  <si>
    <t>坂城町下水道事業特別会計</t>
  </si>
  <si>
    <t>坂城町後期高齢者医療特別会計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</si>
  <si>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</si>
  <si>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</si>
  <si>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</si>
  <si>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</si>
  <si>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</si>
  <si>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</si>
  <si>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</si>
  <si>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</si>
  <si>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広域行政事業基金</t>
    <rPh sb="0" eb="2">
      <t>コウイキ</t>
    </rPh>
    <rPh sb="2" eb="4">
      <t>ギョウセイ</t>
    </rPh>
    <rPh sb="4" eb="6">
      <t>ジギョウ</t>
    </rPh>
    <rPh sb="6" eb="8">
      <t>キキン</t>
    </rPh>
    <phoneticPr fontId="5"/>
  </si>
  <si>
    <t>びんぐし湯さん館施設整備等基金</t>
    <rPh sb="4" eb="5">
      <t>ユ</t>
    </rPh>
    <rPh sb="7" eb="8">
      <t>カン</t>
    </rPh>
    <rPh sb="8" eb="10">
      <t>シセツ</t>
    </rPh>
    <rPh sb="10" eb="12">
      <t>セイビ</t>
    </rPh>
    <rPh sb="12" eb="13">
      <t>トウ</t>
    </rPh>
    <rPh sb="13" eb="15">
      <t>キキン</t>
    </rPh>
    <phoneticPr fontId="5"/>
  </si>
  <si>
    <t>社会福祉基金</t>
    <rPh sb="0" eb="2">
      <t>シャカイ</t>
    </rPh>
    <rPh sb="2" eb="4">
      <t>フクシ</t>
    </rPh>
    <rPh sb="4" eb="6">
      <t>キキン</t>
    </rPh>
    <phoneticPr fontId="5"/>
  </si>
  <si>
    <t>工業振興施設等整備基金</t>
    <rPh sb="0" eb="2">
      <t>コウギョウ</t>
    </rPh>
    <rPh sb="2" eb="4">
      <t>シンコウ</t>
    </rPh>
    <rPh sb="4" eb="6">
      <t>シセツ</t>
    </rPh>
    <rPh sb="6" eb="7">
      <t>トウ</t>
    </rPh>
    <rPh sb="7" eb="9">
      <t>セイビ</t>
    </rPh>
    <rPh sb="9" eb="11">
      <t>キキン</t>
    </rPh>
    <phoneticPr fontId="5"/>
  </si>
  <si>
    <t>さかきテクノセンター</t>
  </si>
  <si>
    <t>更埴地域勤労者共済会</t>
    <rPh sb="0" eb="2">
      <t>コウショク</t>
    </rPh>
    <rPh sb="2" eb="4">
      <t>チイキ</t>
    </rPh>
    <rPh sb="4" eb="7">
      <t>キンロウシャ</t>
    </rPh>
    <rPh sb="7" eb="10">
      <t>キョウサイカイ</t>
    </rPh>
    <phoneticPr fontId="2"/>
  </si>
  <si>
    <t>〇</t>
    <phoneticPr fontId="2"/>
  </si>
  <si>
    <t>坂城町土地開発公社</t>
    <rPh sb="0" eb="3">
      <t>サカキマチ</t>
    </rPh>
    <rPh sb="3" eb="5">
      <t>トチ</t>
    </rPh>
    <rPh sb="5" eb="7">
      <t>カイハツ</t>
    </rPh>
    <rPh sb="7" eb="9">
      <t>コウシャ</t>
    </rPh>
    <phoneticPr fontId="2"/>
  </si>
  <si>
    <t>坂城町振興公社</t>
    <rPh sb="0" eb="3">
      <t>サカキマチ</t>
    </rPh>
    <rPh sb="3" eb="5">
      <t>シンコウ</t>
    </rPh>
    <rPh sb="5" eb="7">
      <t>コウシャ</t>
    </rPh>
    <phoneticPr fontId="2"/>
  </si>
  <si>
    <t>まちづくり坂城</t>
    <rPh sb="5" eb="7">
      <t>サカキ</t>
    </rPh>
    <phoneticPr fontId="2"/>
  </si>
  <si>
    <t>味ロッジ</t>
    <rPh sb="0" eb="1">
      <t>アジ</t>
    </rPh>
    <phoneticPr fontId="2"/>
  </si>
  <si>
    <t>-</t>
    <phoneticPr fontId="2"/>
  </si>
  <si>
    <t>長野広域連合（一般会計）</t>
    <rPh sb="0" eb="2">
      <t>ナガノ</t>
    </rPh>
    <rPh sb="2" eb="4">
      <t>コウイキ</t>
    </rPh>
    <rPh sb="4" eb="6">
      <t>レンゴウ</t>
    </rPh>
    <rPh sb="7" eb="9">
      <t>イッパン</t>
    </rPh>
    <rPh sb="9" eb="11">
      <t>カイケイ</t>
    </rPh>
    <phoneticPr fontId="2"/>
  </si>
  <si>
    <t>長野広域連合（老人福祉施設等運営事業特別会計）</t>
    <rPh sb="0" eb="2">
      <t>ナガノ</t>
    </rPh>
    <rPh sb="2" eb="4">
      <t>コウイキ</t>
    </rPh>
    <rPh sb="4" eb="6">
      <t>レンゴウ</t>
    </rPh>
    <rPh sb="7" eb="9">
      <t>ロウジン</t>
    </rPh>
    <rPh sb="9" eb="11">
      <t>フクシ</t>
    </rPh>
    <rPh sb="11" eb="13">
      <t>シセツ</t>
    </rPh>
    <rPh sb="13" eb="14">
      <t>トウ</t>
    </rPh>
    <rPh sb="14" eb="16">
      <t>ウンエイ</t>
    </rPh>
    <rPh sb="16" eb="18">
      <t>ジギョウ</t>
    </rPh>
    <rPh sb="18" eb="20">
      <t>トクベツ</t>
    </rPh>
    <rPh sb="20" eb="22">
      <t>カイケイ</t>
    </rPh>
    <phoneticPr fontId="2"/>
  </si>
  <si>
    <t>長野広域連合（長野地域ふるさと事業特別会計）</t>
    <rPh sb="0" eb="2">
      <t>ナガノ</t>
    </rPh>
    <rPh sb="2" eb="4">
      <t>コウイキ</t>
    </rPh>
    <rPh sb="4" eb="6">
      <t>レンゴウ</t>
    </rPh>
    <rPh sb="7" eb="9">
      <t>ナガノ</t>
    </rPh>
    <rPh sb="9" eb="11">
      <t>チイキ</t>
    </rPh>
    <rPh sb="15" eb="17">
      <t>ジギョウ</t>
    </rPh>
    <rPh sb="17" eb="19">
      <t>トクベツ</t>
    </rPh>
    <rPh sb="19" eb="21">
      <t>カイケイ</t>
    </rPh>
    <phoneticPr fontId="2"/>
  </si>
  <si>
    <t>長野広域連合（ごみ処理施設事業特別会計）</t>
    <rPh sb="0" eb="2">
      <t>ナガノ</t>
    </rPh>
    <rPh sb="2" eb="4">
      <t>コウイキ</t>
    </rPh>
    <rPh sb="4" eb="6">
      <t>レンゴウ</t>
    </rPh>
    <rPh sb="9" eb="11">
      <t>ショリ</t>
    </rPh>
    <rPh sb="11" eb="13">
      <t>シセツ</t>
    </rPh>
    <rPh sb="13" eb="15">
      <t>ジギョウ</t>
    </rPh>
    <rPh sb="15" eb="17">
      <t>トクベツ</t>
    </rPh>
    <rPh sb="17" eb="19">
      <t>カイケイ</t>
    </rPh>
    <phoneticPr fontId="2"/>
  </si>
  <si>
    <t>葛尾組合（一般会計）</t>
    <rPh sb="0" eb="2">
      <t>カツラオ</t>
    </rPh>
    <rPh sb="2" eb="4">
      <t>クミアイ</t>
    </rPh>
    <rPh sb="5" eb="7">
      <t>イッパン</t>
    </rPh>
    <rPh sb="7" eb="9">
      <t>カイケイ</t>
    </rPh>
    <phoneticPr fontId="2"/>
  </si>
  <si>
    <t>葛尾組合（霊園特別会計）</t>
    <rPh sb="0" eb="2">
      <t>カツラオ</t>
    </rPh>
    <rPh sb="2" eb="4">
      <t>クミアイ</t>
    </rPh>
    <rPh sb="5" eb="7">
      <t>レイエン</t>
    </rPh>
    <rPh sb="7" eb="9">
      <t>トクベツ</t>
    </rPh>
    <rPh sb="9" eb="11">
      <t>カイケイ</t>
    </rPh>
    <phoneticPr fontId="2"/>
  </si>
  <si>
    <t>千曲坂城消防組合（一般会計）</t>
    <rPh sb="0" eb="2">
      <t>チクマ</t>
    </rPh>
    <rPh sb="2" eb="4">
      <t>サカキ</t>
    </rPh>
    <rPh sb="4" eb="6">
      <t>ショウボウ</t>
    </rPh>
    <rPh sb="6" eb="8">
      <t>クミアイ</t>
    </rPh>
    <rPh sb="9" eb="11">
      <t>イッパン</t>
    </rPh>
    <rPh sb="11" eb="13">
      <t>カイケイ</t>
    </rPh>
    <phoneticPr fontId="2"/>
  </si>
  <si>
    <t>千曲衛生施設組合（一般会計）</t>
    <rPh sb="0" eb="2">
      <t>チクマ</t>
    </rPh>
    <rPh sb="2" eb="4">
      <t>エイセイ</t>
    </rPh>
    <rPh sb="4" eb="6">
      <t>シセツ</t>
    </rPh>
    <rPh sb="6" eb="8">
      <t>クミアイ</t>
    </rPh>
    <rPh sb="9" eb="11">
      <t>イッパン</t>
    </rPh>
    <rPh sb="11" eb="13">
      <t>カイケイ</t>
    </rPh>
    <phoneticPr fontId="2"/>
  </si>
  <si>
    <t>上田地域広域連合（一般会計）</t>
    <rPh sb="0" eb="2">
      <t>ウエダ</t>
    </rPh>
    <rPh sb="2" eb="4">
      <t>チイキ</t>
    </rPh>
    <rPh sb="4" eb="6">
      <t>コウイキ</t>
    </rPh>
    <rPh sb="6" eb="8">
      <t>レンゴウ</t>
    </rPh>
    <rPh sb="9" eb="11">
      <t>イッパン</t>
    </rPh>
    <rPh sb="11" eb="13">
      <t>カイケイ</t>
    </rPh>
    <phoneticPr fontId="2"/>
  </si>
  <si>
    <t>上田地域広域連合（ふるさと基金特別会計）</t>
    <rPh sb="0" eb="2">
      <t>ウエダ</t>
    </rPh>
    <rPh sb="2" eb="4">
      <t>チイキ</t>
    </rPh>
    <rPh sb="4" eb="6">
      <t>コウイキ</t>
    </rPh>
    <rPh sb="6" eb="8">
      <t>レンゴウ</t>
    </rPh>
    <rPh sb="13" eb="15">
      <t>キキン</t>
    </rPh>
    <rPh sb="15" eb="17">
      <t>トクベツ</t>
    </rPh>
    <rPh sb="17" eb="19">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</si>
  <si>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</si>
  <si>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</si>
  <si>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</si>
  <si>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</si>
  <si>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</si>
  <si>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</si>
  <si>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</si>
  <si>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六ヶ郷用水組合（一般会計）</t>
    <rPh sb="0" eb="1">
      <t>ロク</t>
    </rPh>
    <rPh sb="2" eb="3">
      <t>サト</t>
    </rPh>
    <rPh sb="3" eb="5">
      <t>ヨウスイ</t>
    </rPh>
    <rPh sb="5" eb="7">
      <t>クミアイ</t>
    </rPh>
    <rPh sb="8" eb="10">
      <t>イッパン</t>
    </rPh>
    <rPh sb="10" eb="12">
      <t>カイケイ</t>
    </rPh>
    <phoneticPr fontId="2"/>
  </si>
  <si>
    <t>-</t>
    <phoneticPr fontId="2"/>
  </si>
  <si>
    <t>純資産又は
正味財産</t>
    <phoneticPr fontId="5"/>
  </si>
  <si>
    <t>当該団体
からの
出資金</t>
    <phoneticPr fontId="5"/>
  </si>
  <si>
    <t>当該団体
からの
補助金</t>
    <phoneticPr fontId="5"/>
  </si>
  <si>
    <t>-</t>
    <phoneticPr fontId="2"/>
  </si>
  <si>
    <t>文教施設等整備基金</t>
    <rPh sb="0" eb="2">
      <t>ブンキョウ</t>
    </rPh>
    <rPh sb="2" eb="4">
      <t>シセツ</t>
    </rPh>
    <rPh sb="4" eb="5">
      <t>トウ</t>
    </rPh>
    <rPh sb="5" eb="7">
      <t>セイビ</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</si>
  <si>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</si>
  <si>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</si>
  <si>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</si>
  <si>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</si>
  <si>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</si>
  <si>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</si>
  <si>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</si>
  <si>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</si>
  <si>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</si>
  <si>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</si>
  <si>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長期的な将来負担を考慮した計画的な地方債の新規発行により、平成30年度以降将来負担比率はマイナスを維持している。一方で、有形固定資産減価償却率は類似団体よりもやや高い状況であるが、公共施設等総合管理計画に基づき、今後、老朽化対策や効率的な施設の運用に取り組んでいく。</t>
    <phoneticPr fontId="5"/>
  </si>
  <si>
    <t>実質公債費比率は類似団体と比較してほぼ同程度の水準にあり、経年でも横ばいの推移をたどっている。
将来負担比率については地方債の計画的な発行等により平成30年度以降マイナスを維持しており、類似団体と比較して低い水準となっている。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</si>
</sst>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1"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69" xfId="14" applyNumberFormat="1" applyFont="1" applyFill="1" applyBorder="1" applyAlignment="1" applyProtection="1">
      <alignment horizontal="right" vertical="center" shrinkToFit="1"/>
    </xf>
    <xf numFmtId="177" fontId="34" fillId="6" borderId="170"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48"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49"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58"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357E544-78D8-40C8-BA8B-64F784EE166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5E63-4F01-8084-DF9802F6D7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41248</c:v>
                </c:pt>
                <c:pt idx="1">
                  <c:v>80012</c:v>
                </c:pt>
                <c:pt idx="2">
                  <c:v>47762</c:v>
                </c:pt>
                <c:pt idx="3">
                  <c:v>46801</c:v>
                </c:pt>
                <c:pt idx="4">
                  <c:v>55243</c:v>
                </c:pt>
              </c:numCache>
            </c:numRef>
          </c:val>
          <c:smooth val="0"/>
          <c:extLst>
            <c:ext xmlns:c16="http://schemas.microsoft.com/office/drawing/2014/chart" uri="{C3380CC4-5D6E-409C-BE32-E72D297353CC}">
              <c16:uniqueId val="{00000001-5E63-4F01-8084-DF9802F6D7B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1.68</c:v>
                </c:pt>
                <c:pt idx="1">
                  <c:v>1.31</c:v>
                </c:pt>
                <c:pt idx="2">
                  <c:v>1.88</c:v>
                </c:pt>
                <c:pt idx="3">
                  <c:v>2.11</c:v>
                </c:pt>
                <c:pt idx="4">
                  <c:v>1.07</c:v>
                </c:pt>
              </c:numCache>
            </c:numRef>
          </c:val>
          <c:extLst>
            <c:ext xmlns:c16="http://schemas.microsoft.com/office/drawing/2014/chart" uri="{C3380CC4-5D6E-409C-BE32-E72D297353CC}">
              <c16:uniqueId val="{00000000-B4E8-4D44-9741-3CE6A3DEB9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55</c:v>
                </c:pt>
                <c:pt idx="1">
                  <c:v>54.96</c:v>
                </c:pt>
                <c:pt idx="2">
                  <c:v>55.22</c:v>
                </c:pt>
                <c:pt idx="3">
                  <c:v>56.06</c:v>
                </c:pt>
                <c:pt idx="4">
                  <c:v>54.62</c:v>
                </c:pt>
              </c:numCache>
            </c:numRef>
          </c:val>
          <c:extLst>
            <c:ext xmlns:c16="http://schemas.microsoft.com/office/drawing/2014/chart" uri="{C3380CC4-5D6E-409C-BE32-E72D297353CC}">
              <c16:uniqueId val="{00000001-B4E8-4D44-9741-3CE6A3DEB9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-3.44</c:v>
                </c:pt>
                <c:pt idx="1">
                  <c:v>-2.66</c:v>
                </c:pt>
                <c:pt idx="2">
                  <c:v>0.75</c:v>
                </c:pt>
                <c:pt idx="3">
                  <c:v>0.41</c:v>
                </c:pt>
                <c:pt idx="4">
                  <c:v>-0.8</c:v>
                </c:pt>
              </c:numCache>
            </c:numRef>
          </c:val>
          <c:smooth val="0"/>
          <c:extLst>
            <c:ext xmlns:c16="http://schemas.microsoft.com/office/drawing/2014/chart" uri="{C3380CC4-5D6E-409C-BE32-E72D297353CC}">
              <c16:uniqueId val="{00000002-B4E8-4D44-9741-3CE6A3DEB9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4CEA-47F6-BDB2-5FDCF4DAA9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EA-47F6-BDB2-5FDCF4DAA97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CEA-47F6-BDB2-5FDCF4DAA97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CEA-47F6-BDB2-5FDCF4DAA97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CEA-47F6-BDB2-5FDCF4DAA97A}"/>
            </c:ext>
          </c:extLst>
        </c:ser>
        <c:ser>
          <c:idx val="5"/>
          <c:order val="5"/>
          <c:tx>
            <c:strRef>
              <c:f>データシート!$A$32</c:f>
              <c:strCache>
                <c:ptCount val="1"/>
                <c:pt idx="0">
                  <c:v>坂城町後期高齢者医療特別会計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CEA-47F6-BDB2-5FDCF4DAA97A}"/>
            </c:ext>
          </c:extLst>
        </c:ser>
        <c:ser>
          <c:idx val="6"/>
          <c:order val="6"/>
          <c:tx>
            <c:strRef>
              <c:f>データシート!$A$33</c:f>
              <c:strCache>
                <c:ptCount val="1"/>
                <c:pt idx="0">
                  <c:v>坂城町下水道事業特別会計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6-4CEA-47F6-BDB2-5FDCF4DAA97A}"/>
            </c:ext>
          </c:extLst>
        </c:ser>
        <c:ser>
          <c:idx val="7"/>
          <c:order val="7"/>
          <c:tx>
            <c:strRef>
              <c:f>データシート!$A$34</c:f>
              <c:strCache>
                <c:ptCount val="1"/>
                <c:pt idx="0">
                  <c:v>坂城町国民健康保険特別会計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0.78</c:v>
                </c:pt>
                <c:pt idx="2">
                  <c:v>#N/A</c:v>
                </c:pt>
                <c:pt idx="3">
                  <c:v>1.32</c:v>
                </c:pt>
                <c:pt idx="4">
                  <c:v>#N/A</c:v>
                </c:pt>
                <c:pt idx="5">
                  <c:v>0.05</c:v>
                </c:pt>
                <c:pt idx="6">
                  <c:v>#N/A</c:v>
                </c:pt>
                <c:pt idx="7">
                  <c:v>0.03</c:v>
                </c:pt>
                <c:pt idx="8">
                  <c:v>#N/A</c:v>
                </c:pt>
                <c:pt idx="9">
                  <c:v>0.03</c:v>
                </c:pt>
              </c:numCache>
            </c:numRef>
          </c:val>
          <c:extLst>
            <c:ext xmlns:c16="http://schemas.microsoft.com/office/drawing/2014/chart" uri="{C3380CC4-5D6E-409C-BE32-E72D297353CC}">
              <c16:uniqueId val="{00000007-4CEA-47F6-BDB2-5FDCF4DAA97A}"/>
            </c:ext>
          </c:extLst>
        </c:ser>
        <c:ser>
          <c:idx val="8"/>
          <c:order val="8"/>
          <c:tx>
            <c:strRef>
              <c:f>データシート!$A$35</c:f>
              <c:strCache>
                <c:ptCount val="1"/>
                <c:pt idx="0">
                  <c:v>坂城町介護保険特別会計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0.23</c:v>
                </c:pt>
                <c:pt idx="2">
                  <c:v>#N/A</c:v>
                </c:pt>
                <c:pt idx="3">
                  <c:v>0.47</c:v>
                </c:pt>
                <c:pt idx="4">
                  <c:v>#N/A</c:v>
                </c:pt>
                <c:pt idx="5">
                  <c:v>0.57999999999999996</c:v>
                </c:pt>
                <c:pt idx="6">
                  <c:v>#N/A</c:v>
                </c:pt>
                <c:pt idx="7">
                  <c:v>0.66</c:v>
                </c:pt>
                <c:pt idx="8">
                  <c:v>#N/A</c:v>
                </c:pt>
                <c:pt idx="9">
                  <c:v>0.63</c:v>
                </c:pt>
              </c:numCache>
            </c:numRef>
          </c:val>
          <c:extLst>
            <c:ext xmlns:c16="http://schemas.microsoft.com/office/drawing/2014/chart" uri="{C3380CC4-5D6E-409C-BE32-E72D297353CC}">
              <c16:uniqueId val="{00000008-4CEA-47F6-BDB2-5FDCF4DAA97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1.66</c:v>
                </c:pt>
                <c:pt idx="2">
                  <c:v>#N/A</c:v>
                </c:pt>
                <c:pt idx="3">
                  <c:v>1.3</c:v>
                </c:pt>
                <c:pt idx="4">
                  <c:v>#N/A</c:v>
                </c:pt>
                <c:pt idx="5">
                  <c:v>1.87</c:v>
                </c:pt>
                <c:pt idx="6">
                  <c:v>#N/A</c:v>
                </c:pt>
                <c:pt idx="7">
                  <c:v>2.11</c:v>
                </c:pt>
                <c:pt idx="8">
                  <c:v>#N/A</c:v>
                </c:pt>
                <c:pt idx="9">
                  <c:v>1.06</c:v>
                </c:pt>
              </c:numCache>
            </c:numRef>
          </c:val>
          <c:extLst>
            <c:ext xmlns:c16="http://schemas.microsoft.com/office/drawing/2014/chart" uri="{C3380CC4-5D6E-409C-BE32-E72D297353CC}">
              <c16:uniqueId val="{00000009-4CEA-47F6-BDB2-5FDCF4DAA9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734</c:v>
                </c:pt>
                <c:pt idx="5">
                  <c:v>692</c:v>
                </c:pt>
                <c:pt idx="8">
                  <c:v>667</c:v>
                </c:pt>
                <c:pt idx="11">
                  <c:v>656</c:v>
                </c:pt>
                <c:pt idx="14">
                  <c:v>632</c:v>
                </c:pt>
              </c:numCache>
            </c:numRef>
          </c:val>
          <c:extLst>
            <c:ext xmlns:c16="http://schemas.microsoft.com/office/drawing/2014/chart" uri="{C3380CC4-5D6E-409C-BE32-E72D297353CC}">
              <c16:uniqueId val="{00000000-9C74-4D0B-8417-49089DA3BF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74-4D0B-8417-49089DA3BF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c:v>
                </c:pt>
                <c:pt idx="3">
                  <c:v>12</c:v>
                </c:pt>
                <c:pt idx="6">
                  <c:v>10</c:v>
                </c:pt>
                <c:pt idx="9">
                  <c:v>9</c:v>
                </c:pt>
                <c:pt idx="12">
                  <c:v>8</c:v>
                </c:pt>
              </c:numCache>
            </c:numRef>
          </c:val>
          <c:extLst>
            <c:ext xmlns:c16="http://schemas.microsoft.com/office/drawing/2014/chart" uri="{C3380CC4-5D6E-409C-BE32-E72D297353CC}">
              <c16:uniqueId val="{00000002-9C74-4D0B-8417-49089DA3BF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23</c:v>
                </c:pt>
                <c:pt idx="6">
                  <c:v>27</c:v>
                </c:pt>
                <c:pt idx="9">
                  <c:v>47</c:v>
                </c:pt>
                <c:pt idx="12">
                  <c:v>66</c:v>
                </c:pt>
              </c:numCache>
            </c:numRef>
          </c:val>
          <c:extLst>
            <c:ext xmlns:c16="http://schemas.microsoft.com/office/drawing/2014/chart" uri="{C3380CC4-5D6E-409C-BE32-E72D297353CC}">
              <c16:uniqueId val="{00000003-9C74-4D0B-8417-49089DA3BF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300</c:v>
                </c:pt>
                <c:pt idx="3">
                  <c:v>300</c:v>
                </c:pt>
                <c:pt idx="6">
                  <c:v>300</c:v>
                </c:pt>
                <c:pt idx="9">
                  <c:v>300</c:v>
                </c:pt>
                <c:pt idx="12">
                  <c:v>300</c:v>
                </c:pt>
              </c:numCache>
            </c:numRef>
          </c:val>
          <c:extLst>
            <c:ext xmlns:c16="http://schemas.microsoft.com/office/drawing/2014/chart" uri="{C3380CC4-5D6E-409C-BE32-E72D297353CC}">
              <c16:uniqueId val="{00000004-9C74-4D0B-8417-49089DA3BF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74-4D0B-8417-49089DA3BF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74-4D0B-8417-49089DA3BF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695</c:v>
                </c:pt>
                <c:pt idx="3">
                  <c:v>684</c:v>
                </c:pt>
                <c:pt idx="6">
                  <c:v>665</c:v>
                </c:pt>
                <c:pt idx="9">
                  <c:v>634</c:v>
                </c:pt>
                <c:pt idx="12">
                  <c:v>600</c:v>
                </c:pt>
              </c:numCache>
            </c:numRef>
          </c:val>
          <c:extLst>
            <c:ext xmlns:c16="http://schemas.microsoft.com/office/drawing/2014/chart" uri="{C3380CC4-5D6E-409C-BE32-E72D297353CC}">
              <c16:uniqueId val="{00000007-9C74-4D0B-8417-49089DA3BF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298</c:v>
                </c:pt>
                <c:pt idx="2">
                  <c:v>#N/A</c:v>
                </c:pt>
                <c:pt idx="3">
                  <c:v>#N/A</c:v>
                </c:pt>
                <c:pt idx="4">
                  <c:v>327</c:v>
                </c:pt>
                <c:pt idx="5">
                  <c:v>#N/A</c:v>
                </c:pt>
                <c:pt idx="6">
                  <c:v>#N/A</c:v>
                </c:pt>
                <c:pt idx="7">
                  <c:v>335</c:v>
                </c:pt>
                <c:pt idx="8">
                  <c:v>#N/A</c:v>
                </c:pt>
                <c:pt idx="9">
                  <c:v>#N/A</c:v>
                </c:pt>
                <c:pt idx="10">
                  <c:v>334</c:v>
                </c:pt>
                <c:pt idx="11">
                  <c:v>#N/A</c:v>
                </c:pt>
                <c:pt idx="12">
                  <c:v>#N/A</c:v>
                </c:pt>
                <c:pt idx="13">
                  <c:v>342</c:v>
                </c:pt>
                <c:pt idx="14">
                  <c:v>#N/A</c:v>
                </c:pt>
              </c:numCache>
            </c:numRef>
          </c:val>
          <c:smooth val="0"/>
          <c:extLst>
            <c:ext xmlns:c16="http://schemas.microsoft.com/office/drawing/2014/chart" uri="{C3380CC4-5D6E-409C-BE32-E72D297353CC}">
              <c16:uniqueId val="{00000008-9C74-4D0B-8417-49089DA3BF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7729</c:v>
                </c:pt>
                <c:pt idx="5">
                  <c:v>7829</c:v>
                </c:pt>
                <c:pt idx="8">
                  <c:v>8012</c:v>
                </c:pt>
                <c:pt idx="11">
                  <c:v>7752</c:v>
                </c:pt>
                <c:pt idx="14">
                  <c:v>7790</c:v>
                </c:pt>
              </c:numCache>
            </c:numRef>
          </c:val>
          <c:extLst>
            <c:ext xmlns:c16="http://schemas.microsoft.com/office/drawing/2014/chart" uri="{C3380CC4-5D6E-409C-BE32-E72D297353CC}">
              <c16:uniqueId val="{00000000-3716-4BA1-B7DC-325411BFE3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302</c:v>
                </c:pt>
                <c:pt idx="5">
                  <c:v>276</c:v>
                </c:pt>
                <c:pt idx="8">
                  <c:v>251</c:v>
                </c:pt>
                <c:pt idx="11">
                  <c:v>225</c:v>
                </c:pt>
                <c:pt idx="14">
                  <c:v>198</c:v>
                </c:pt>
              </c:numCache>
            </c:numRef>
          </c:val>
          <c:extLst>
            <c:ext xmlns:c16="http://schemas.microsoft.com/office/drawing/2014/chart" uri="{C3380CC4-5D6E-409C-BE32-E72D297353CC}">
              <c16:uniqueId val="{00000001-3716-4BA1-B7DC-325411BFE3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5143</c:v>
                </c:pt>
                <c:pt idx="5">
                  <c:v>5109</c:v>
                </c:pt>
                <c:pt idx="8">
                  <c:v>5171</c:v>
                </c:pt>
                <c:pt idx="11">
                  <c:v>5570</c:v>
                </c:pt>
                <c:pt idx="14">
                  <c:v>5885</c:v>
                </c:pt>
              </c:numCache>
            </c:numRef>
          </c:val>
          <c:extLst>
            <c:ext xmlns:c16="http://schemas.microsoft.com/office/drawing/2014/chart" uri="{C3380CC4-5D6E-409C-BE32-E72D297353CC}">
              <c16:uniqueId val="{00000002-3716-4BA1-B7DC-325411BFE3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16-4BA1-B7DC-325411BFE3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16-4BA1-B7DC-325411BFE3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583</c:v>
                </c:pt>
                <c:pt idx="3">
                  <c:v>410</c:v>
                </c:pt>
                <c:pt idx="6">
                  <c:v>415</c:v>
                </c:pt>
                <c:pt idx="9">
                  <c:v>359</c:v>
                </c:pt>
                <c:pt idx="12">
                  <c:v>501</c:v>
                </c:pt>
              </c:numCache>
            </c:numRef>
          </c:val>
          <c:extLst>
            <c:ext xmlns:c16="http://schemas.microsoft.com/office/drawing/2014/chart" uri="{C3380CC4-5D6E-409C-BE32-E72D297353CC}">
              <c16:uniqueId val="{00000005-3716-4BA1-B7DC-325411BFE3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1448</c:v>
                </c:pt>
                <c:pt idx="3">
                  <c:v>1391</c:v>
                </c:pt>
                <c:pt idx="6">
                  <c:v>1380</c:v>
                </c:pt>
                <c:pt idx="9">
                  <c:v>1394</c:v>
                </c:pt>
                <c:pt idx="12">
                  <c:v>1386</c:v>
                </c:pt>
              </c:numCache>
            </c:numRef>
          </c:val>
          <c:extLst>
            <c:ext xmlns:c16="http://schemas.microsoft.com/office/drawing/2014/chart" uri="{C3380CC4-5D6E-409C-BE32-E72D297353CC}">
              <c16:uniqueId val="{00000006-3716-4BA1-B7DC-325411BFE3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220</c:v>
                </c:pt>
                <c:pt idx="3">
                  <c:v>547</c:v>
                </c:pt>
                <c:pt idx="6">
                  <c:v>851</c:v>
                </c:pt>
                <c:pt idx="9">
                  <c:v>823</c:v>
                </c:pt>
                <c:pt idx="12">
                  <c:v>790</c:v>
                </c:pt>
              </c:numCache>
            </c:numRef>
          </c:val>
          <c:extLst>
            <c:ext xmlns:c16="http://schemas.microsoft.com/office/drawing/2014/chart" uri="{C3380CC4-5D6E-409C-BE32-E72D297353CC}">
              <c16:uniqueId val="{00000007-3716-4BA1-B7DC-325411BFE3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4427</c:v>
                </c:pt>
                <c:pt idx="3">
                  <c:v>4463</c:v>
                </c:pt>
                <c:pt idx="6">
                  <c:v>4367</c:v>
                </c:pt>
                <c:pt idx="9">
                  <c:v>4521</c:v>
                </c:pt>
                <c:pt idx="12">
                  <c:v>4502</c:v>
                </c:pt>
              </c:numCache>
            </c:numRef>
          </c:val>
          <c:extLst>
            <c:ext xmlns:c16="http://schemas.microsoft.com/office/drawing/2014/chart" uri="{C3380CC4-5D6E-409C-BE32-E72D297353CC}">
              <c16:uniqueId val="{00000008-3716-4BA1-B7DC-325411BFE3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73</c:v>
                </c:pt>
                <c:pt idx="3">
                  <c:v>64</c:v>
                </c:pt>
                <c:pt idx="6">
                  <c:v>58</c:v>
                </c:pt>
                <c:pt idx="9">
                  <c:v>49</c:v>
                </c:pt>
                <c:pt idx="12">
                  <c:v>41</c:v>
                </c:pt>
              </c:numCache>
            </c:numRef>
          </c:val>
          <c:extLst>
            <c:ext xmlns:c16="http://schemas.microsoft.com/office/drawing/2014/chart" uri="{C3380CC4-5D6E-409C-BE32-E72D297353CC}">
              <c16:uniqueId val="{00000009-3716-4BA1-B7DC-325411BFE3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6409</c:v>
                </c:pt>
                <c:pt idx="3">
                  <c:v>6487</c:v>
                </c:pt>
                <c:pt idx="6">
                  <c:v>6353</c:v>
                </c:pt>
                <c:pt idx="9">
                  <c:v>6316</c:v>
                </c:pt>
                <c:pt idx="12">
                  <c:v>6446</c:v>
                </c:pt>
              </c:numCache>
            </c:numRef>
          </c:val>
          <c:extLst>
            <c:ext xmlns:c16="http://schemas.microsoft.com/office/drawing/2014/chart" uri="{C3380CC4-5D6E-409C-BE32-E72D297353CC}">
              <c16:uniqueId val="{0000000A-3716-4BA1-B7DC-325411BFE30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149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16-4BA1-B7DC-325411BFE30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2361</c:v>
                </c:pt>
                <c:pt idx="1">
                  <c:v>2409</c:v>
                </c:pt>
                <c:pt idx="2">
                  <c:v>2461</c:v>
                </c:pt>
              </c:numCache>
            </c:numRef>
          </c:val>
          <c:extLst>
            <c:ext xmlns:c16="http://schemas.microsoft.com/office/drawing/2014/chart" uri="{C3380CC4-5D6E-409C-BE32-E72D297353CC}">
              <c16:uniqueId val="{00000000-B134-43E1-A290-57BF68250A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723</c:v>
                </c:pt>
                <c:pt idx="1">
                  <c:v>725</c:v>
                </c:pt>
                <c:pt idx="2">
                  <c:v>727</c:v>
                </c:pt>
              </c:numCache>
            </c:numRef>
          </c:val>
          <c:extLst>
            <c:ext xmlns:c16="http://schemas.microsoft.com/office/drawing/2014/chart" uri="{C3380CC4-5D6E-409C-BE32-E72D297353CC}">
              <c16:uniqueId val="{00000001-B134-43E1-A290-57BF68250A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1688</c:v>
                </c:pt>
                <c:pt idx="1">
                  <c:v>2026</c:v>
                </c:pt>
                <c:pt idx="2">
                  <c:v>2248</c:v>
                </c:pt>
              </c:numCache>
            </c:numRef>
          </c:val>
          <c:extLst>
            <c:ext xmlns:c16="http://schemas.microsoft.com/office/drawing/2014/chart" uri="{C3380CC4-5D6E-409C-BE32-E72D297353CC}">
              <c16:uniqueId val="{00000002-B134-43E1-A290-57BF68250A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{4421E7F0-4E71-4225-BA47-32486190E9E2}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67D-45A8-B0C0-30BA11ED42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{E9B90B6D-6530-4302-AFB1-56416409992B}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7D-45A8-B0C0-30BA11ED42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{0E9553F4-A1ED-4C26-9B23-FBC4F47A5EC3}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7D-45A8-B0C0-30BA11ED42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{23C42046-903F-48E6-80AC-B1B68C28D1C0}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7D-45A8-B0C0-30BA11ED42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{756F62B4-32F5-4562-B34E-80F1E0CAA6A8}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7D-45A8-B0C0-30BA11ED4248}"/>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{B00BBDCF-DB5C-4658-97C6-BD1F096C98DF}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67D-45A8-B0C0-30BA11ED424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{3070D5DF-D352-49A5-80D8-A345431EC483}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67D-45A8-B0C0-30BA11ED424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{D37751AA-A947-4D96-B003-979459817D6F}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67D-45A8-B0C0-30BA11ED424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{FBABAC48-39F8-4E26-9D64-66D6F57C30DE}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67D-45A8-B0C0-30BA11ED42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66.900000000000006</c:v>
                </c:pt>
                <c:pt idx="8">
                  <c:v>68.3</c:v>
                </c:pt>
                <c:pt idx="16">
                  <c:v>68.900000000000006</c:v>
                </c:pt>
                <c:pt idx="24">
                  <c:v>67.5</c:v>
                </c:pt>
                <c:pt idx="32">
                  <c:v>69.599999999999994</c:v>
                </c:pt>
              </c:numCache>
            </c:numRef>
          </c:xVal>
          <c:yVal>
            <c:numRef>
              <c:f>公会計指標分析・財政指標組合せ分析表!$BP$51:$DC$51</c:f>
              <c:numCache>
                <c:formatCode>#,##0.0;"▲ "#,##0.0</c:formatCode>
                <c:ptCount val="40"/>
                <c:pt idx="8">
                  <c:v>4.0999999999999996</c:v>
                </c:pt>
              </c:numCache>
            </c:numRef>
          </c:yVal>
          <c:smooth val="0"/>
          <c:extLst>
            <c:ext xmlns:c16="http://schemas.microsoft.com/office/drawing/2014/chart" uri="{C3380CC4-5D6E-409C-BE32-E72D297353CC}">
              <c16:uniqueId val="{00000009-B67D-45A8-B0C0-30BA11ED42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{4FE1C22C-0E4F-4433-9D3D-A0EF45C02826}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67D-45A8-B0C0-30BA11ED42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{5CD9268B-B19E-4D8E-BB62-E4D8796D0994}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7D-45A8-B0C0-30BA11ED42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{2646DF64-C93D-4BF4-A4BA-AAE1C7B3A32D}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7D-45A8-B0C0-30BA11ED42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{A4D73E83-635D-4958-8AEE-7203C3CDFF26}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7D-45A8-B0C0-30BA11ED42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{AEE14A58-B217-436A-BD42-10F4C2150B47}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7D-45A8-B0C0-30BA11ED424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{4C44ADA6-3B41-450F-80C7-9142E63F8480}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67D-45A8-B0C0-30BA11ED424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{27534E1C-00AC-4D06-B42A-DC4C04402C98}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67D-45A8-B0C0-30BA11ED4248}"/>
                </c:ext>
              </c:extLst>
            </c:dLbl>
            <c:dLbl>
              <c:idx val="24"/>
              <c:layout>
                <c:manualLayout>
                  <c:x val="-3.1359255137876504E-2"/>
                  <c:y val="-6.812261573509162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{01160CAD-5E7C-448E-B3F0-3D99286BD332}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67D-45A8-B0C0-30BA11ED4248}"/>
                </c:ext>
              </c:extLst>
            </c:dLbl>
            <c:dLbl>
              <c:idx val="32"/>
              <c:layout>
                <c:manualLayout>
                  <c:x val="-3.2672246162591886E-2"/>
                  <c:y val="-6.135546847663878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{412A42B2-404E-4AF0-BEB0-D67B81842F00}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67D-45A8-B0C0-30BA11ED42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B67D-45A8-B0C0-30BA11ED4248}"/>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{1A24A535-0005-49D9-9F62-FDE2938D0D17}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979-4903-A5A8-F29A02B73E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{04BF4C33-3571-456B-94CD-F7C151F07C1F}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79-4903-A5A8-F29A02B73E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{065FE455-442A-46D3-967A-76F6CE294B2F}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79-4903-A5A8-F29A02B73E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{D1DE81F2-3CA0-4619-B8D6-CAE43A1CFE27}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79-4903-A5A8-F29A02B73E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{833E0BE9-14E0-4092-91AE-CC42D3CD2808}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79-4903-A5A8-F29A02B73E7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{E8735A39-987C-4C99-8C6D-57D16650BF67}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979-4903-A5A8-F29A02B73E7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{29559D33-712E-4AD3-B09F-E88FBA3F5EAA}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979-4903-A5A8-F29A02B73E7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{95B2538D-F548-432C-AE6C-2343756F664D}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979-4903-A5A8-F29A02B73E7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{F39C7290-B545-41E9-B5A4-E1C109D8EF5E}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979-4903-A5A8-F29A02B73E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8.8000000000000007</c:v>
                </c:pt>
                <c:pt idx="16">
                  <c:v>8.8000000000000007</c:v>
                </c:pt>
                <c:pt idx="24">
                  <c:v>9.1</c:v>
                </c:pt>
                <c:pt idx="32">
                  <c:v>9</c:v>
                </c:pt>
              </c:numCache>
            </c:numRef>
          </c:xVal>
          <c:yVal>
            <c:numRef>
              <c:f>公会計指標分析・財政指標組合せ分析表!$BP$73:$DC$73</c:f>
              <c:numCache>
                <c:formatCode>#,##0.0;"▲ "#,##0.0</c:formatCode>
                <c:ptCount val="40"/>
                <c:pt idx="8">
                  <c:v>4.0999999999999996</c:v>
                </c:pt>
              </c:numCache>
            </c:numRef>
          </c:yVal>
          <c:smooth val="0"/>
          <c:extLst>
            <c:ext xmlns:c16="http://schemas.microsoft.com/office/drawing/2014/chart" uri="{C3380CC4-5D6E-409C-BE32-E72D297353CC}">
              <c16:uniqueId val="{00000009-F979-4903-A5A8-F29A02B73E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{A7FDB81B-EA57-4F25-B50E-5F3857050104}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979-4903-A5A8-F29A02B73E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{CCE523D2-C617-43E4-A35A-906F151E66D0}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79-4903-A5A8-F29A02B73E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{A2E1C074-FE4A-4478-9F95-FB8220E60B50}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79-4903-A5A8-F29A02B73E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{BED69E1D-D057-4B02-9BAC-18EF9EF8B571}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79-4903-A5A8-F29A02B73E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{92E95019-06BF-4F42-BACB-DFE87CF50C3D}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79-4903-A5A8-F29A02B73E7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{4FBC90F7-3C5A-4B8F-B50B-2A92D89836F5}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979-4903-A5A8-F29A02B73E7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{CB8F7BE7-1357-47FC-96CC-23CBC501EA7D}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979-4903-A5A8-F29A02B73E7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{64AAFC15-FCF1-4C19-A9BE-2C466C7AA9FA}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979-4903-A5A8-F29A02B73E7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{F69F4C88-7570-47F3-86E2-0C3CF4F3E717}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979-4903-A5A8-F29A02B73E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F979-4903-A5A8-F29A02B73E7D}"/>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百万円減少しているが、事業費補正算入公債費が</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百万円減少していること、一部事務組合の元利償還額に対する負担金の増額などから、実質公債費比率の分子は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百万円の増加となった。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将来負担比率の分子は令和元年度より</a:t>
          </a:r>
          <a:r>
            <a:rPr kumimoji="1" lang="en-US" altLang="ja-JP" sz="1100">
              <a:solidFill>
                <a:schemeClr val="dk1"/>
              </a:solidFill>
              <a:effectLst/>
              <a:latin typeface="+mn-lt"/>
              <a:ea typeface="+mn-ea"/>
              <a:cs typeface="+mn-cs"/>
            </a:rPr>
            <a:t>122</a:t>
          </a:r>
          <a:r>
            <a:rPr kumimoji="1" lang="ja-JP" altLang="en-US" sz="1100">
              <a:solidFill>
                <a:schemeClr val="dk1"/>
              </a:solidFill>
              <a:effectLst/>
              <a:latin typeface="+mn-lt"/>
              <a:ea typeface="+mn-ea"/>
              <a:cs typeface="+mn-cs"/>
            </a:rPr>
            <a:t>百万円減少となっている。</a:t>
          </a:r>
        </a:p>
        <a:p>
          <a:r>
            <a:rPr kumimoji="1" lang="ja-JP" altLang="en-US" sz="1100">
              <a:solidFill>
                <a:schemeClr val="dk1"/>
              </a:solidFill>
              <a:effectLst/>
              <a:latin typeface="+mn-lt"/>
              <a:ea typeface="+mn-ea"/>
              <a:cs typeface="+mn-cs"/>
            </a:rPr>
            <a:t>主な要因は、設立法人等の負債額等見込額は増加しているが、退職手当負担見込額や公営企業債等繰入見込額などが減少したこと、また充当可能財源では、基金が増額となっていることが要因である。</a:t>
          </a:r>
        </a:p>
        <a:p>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長野県坂城町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小中学校施設整備に係る「文教施設整備基金」、長野広域連合に対する負担金として「広域行政事業基金」、公園遊具修繕等の費用に「公園整備基金」などから総額で</a:t>
          </a:r>
          <a:r>
            <a:rPr kumimoji="1" lang="en-US" altLang="ja-JP" sz="1100">
              <a:solidFill>
                <a:schemeClr val="dk1"/>
              </a:solidFill>
              <a:effectLst/>
              <a:latin typeface="+mn-lt"/>
              <a:ea typeface="+mn-ea"/>
              <a:cs typeface="+mn-cs"/>
            </a:rPr>
            <a:t>253</a:t>
          </a:r>
          <a:r>
            <a:rPr kumimoji="1" lang="ja-JP" altLang="ja-JP" sz="1100">
              <a:solidFill>
                <a:schemeClr val="dk1"/>
              </a:solidFill>
              <a:effectLst/>
              <a:latin typeface="+mn-lt"/>
              <a:ea typeface="+mn-ea"/>
              <a:cs typeface="+mn-cs"/>
            </a:rPr>
            <a:t>百万円を取り崩した一方、法人町民税の増収や決算剰余金など</a:t>
          </a:r>
          <a:r>
            <a:rPr kumimoji="1" lang="en-US" altLang="ja-JP" sz="1100">
              <a:solidFill>
                <a:schemeClr val="dk1"/>
              </a:solidFill>
              <a:effectLst/>
              <a:latin typeface="+mn-lt"/>
              <a:ea typeface="+mn-ea"/>
              <a:cs typeface="+mn-cs"/>
            </a:rPr>
            <a:t>529</a:t>
          </a:r>
          <a:r>
            <a:rPr kumimoji="1" lang="ja-JP" altLang="ja-JP" sz="1100">
              <a:solidFill>
                <a:schemeClr val="dk1"/>
              </a:solidFill>
              <a:effectLst/>
              <a:latin typeface="+mn-lt"/>
              <a:ea typeface="+mn-ea"/>
              <a:cs typeface="+mn-cs"/>
            </a:rPr>
            <a:t>百万円を積み立てたため</a:t>
          </a:r>
          <a:r>
            <a:rPr kumimoji="1" lang="en-US" altLang="ja-JP" sz="1100">
              <a:solidFill>
                <a:schemeClr val="dk1"/>
              </a:solidFill>
              <a:effectLst/>
              <a:latin typeface="+mn-lt"/>
              <a:ea typeface="+mn-ea"/>
              <a:cs typeface="+mn-cs"/>
            </a:rPr>
            <a:t>277</a:t>
          </a:r>
          <a:r>
            <a:rPr kumimoji="1" lang="ja-JP" altLang="ja-JP" sz="1100">
              <a:solidFill>
                <a:schemeClr val="dk1"/>
              </a:solidFill>
              <a:effectLst/>
              <a:latin typeface="+mn-lt"/>
              <a:ea typeface="+mn-ea"/>
              <a:cs typeface="+mn-cs"/>
            </a:rPr>
            <a:t>百万円の増額となった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基金のそれぞれの使途に応じた計画的な基金運用に努める。</a:t>
          </a:r>
          <a:endParaRPr lang="ja-JP" altLang="ja-JP" sz="1400">
            <a:effectLst/>
          </a:endParaRPr>
        </a:p>
        <a:p>
          <a:r>
            <a:rPr kumimoji="1" lang="ja-JP" altLang="ja-JP" sz="1100">
              <a:solidFill>
                <a:schemeClr val="dk1"/>
              </a:solidFill>
              <a:effectLst/>
              <a:latin typeface="+mn-lt"/>
              <a:ea typeface="+mn-ea"/>
              <a:cs typeface="+mn-cs"/>
            </a:rPr>
            <a:t>　今後も財政調整基金をはじめ、びんぐし湯さん館施設整備基金や、広域行政事業基金、文教施設整備基金などの特定目的基金へ計画的に積立をしていく予定。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・文教施設整備基金：学校教育・社会教育の施設及び設備の整備を図る</a:t>
          </a:r>
          <a:endParaRPr lang="ja-JP" altLang="ja-JP" sz="1400">
            <a:effectLst/>
          </a:endParaRPr>
        </a:p>
        <a:p>
          <a:r>
            <a:rPr kumimoji="1" lang="ja-JP" altLang="ja-JP" sz="1100">
              <a:solidFill>
                <a:schemeClr val="dk1"/>
              </a:solidFill>
              <a:effectLst/>
              <a:latin typeface="+mn-lt"/>
              <a:ea typeface="+mn-ea"/>
              <a:cs typeface="+mn-cs"/>
            </a:rPr>
            <a:t>　・広域行政事業基金：広域行政の円滑な運営を図る</a:t>
          </a:r>
          <a:endParaRPr lang="ja-JP" altLang="ja-JP" sz="1400">
            <a:effectLst/>
          </a:endParaRPr>
        </a:p>
        <a:p>
          <a:r>
            <a:rPr kumimoji="1" lang="ja-JP" altLang="ja-JP" sz="1100">
              <a:solidFill>
                <a:schemeClr val="dk1"/>
              </a:solidFill>
              <a:effectLst/>
              <a:latin typeface="+mn-lt"/>
              <a:ea typeface="+mn-ea"/>
              <a:cs typeface="+mn-cs"/>
            </a:rPr>
            <a:t>　・社会福祉基金：町民の福祉の充実、健康づくり等地域福祉の向上を図る</a:t>
          </a:r>
          <a:endParaRPr lang="ja-JP" altLang="ja-JP" sz="1400">
            <a:effectLst/>
          </a:endParaRPr>
        </a:p>
        <a:p>
          <a:r>
            <a:rPr kumimoji="1" lang="ja-JP" altLang="ja-JP" sz="1100">
              <a:solidFill>
                <a:schemeClr val="dk1"/>
              </a:solidFill>
              <a:effectLst/>
              <a:latin typeface="+mn-lt"/>
              <a:ea typeface="+mn-ea"/>
              <a:cs typeface="+mn-cs"/>
            </a:rPr>
            <a:t>　・びんぐし湯さん館施設整備基金：日帰り温泉施設「びんぐし湯さん館」の施設整備等を図る</a:t>
          </a:r>
          <a:endParaRPr lang="ja-JP" altLang="ja-JP" sz="1400">
            <a:effectLst/>
          </a:endParaRPr>
        </a:p>
        <a:p>
          <a:r>
            <a:rPr kumimoji="1" lang="ja-JP" altLang="ja-JP" sz="1100">
              <a:solidFill>
                <a:schemeClr val="dk1"/>
              </a:solidFill>
              <a:effectLst/>
              <a:latin typeface="+mn-lt"/>
              <a:ea typeface="+mn-ea"/>
              <a:cs typeface="+mn-cs"/>
            </a:rPr>
            <a:t>　・工業施設等整備基金：工業施策に関連する施設、設備、工業団地等の整備を図る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・文教施設整備基金：小中学校の設備整備に係る事業へ</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百万円充当したが、今後の施設改修費用等を見込み積立をおこなったため</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百万円の増額</a:t>
          </a:r>
          <a:endParaRPr lang="ja-JP" altLang="ja-JP" sz="1400">
            <a:effectLst/>
          </a:endParaRPr>
        </a:p>
        <a:p>
          <a:r>
            <a:rPr kumimoji="1" lang="ja-JP" altLang="ja-JP" sz="1100">
              <a:solidFill>
                <a:schemeClr val="dk1"/>
              </a:solidFill>
              <a:effectLst/>
              <a:latin typeface="+mn-lt"/>
              <a:ea typeface="+mn-ea"/>
              <a:cs typeface="+mn-cs"/>
            </a:rPr>
            <a:t>　・広域行政事業基金：長野広域連合ごみ処理移設整備負担金の財源に</a:t>
          </a:r>
          <a:r>
            <a:rPr kumimoji="1" lang="en-US" altLang="ja-JP" sz="1100">
              <a:solidFill>
                <a:schemeClr val="dk1"/>
              </a:solidFill>
              <a:effectLst/>
              <a:latin typeface="+mn-lt"/>
              <a:ea typeface="+mn-ea"/>
              <a:cs typeface="+mn-cs"/>
            </a:rPr>
            <a:t>66</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充当した</a:t>
          </a:r>
          <a:r>
            <a:rPr kumimoji="1" lang="ja-JP" altLang="en-US" sz="1100">
              <a:solidFill>
                <a:schemeClr val="dk1"/>
              </a:solidFill>
              <a:effectLst/>
              <a:latin typeface="+mn-lt"/>
              <a:ea typeface="+mn-ea"/>
              <a:cs typeface="+mn-cs"/>
            </a:rPr>
            <a:t>が、積立額が取り崩し額を上回り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の増額</a:t>
          </a:r>
          <a:endParaRPr lang="ja-JP" altLang="ja-JP" sz="1400">
            <a:effectLst/>
          </a:endParaRPr>
        </a:p>
        <a:p>
          <a:r>
            <a:rPr kumimoji="1" lang="ja-JP" altLang="ja-JP" sz="1100">
              <a:solidFill>
                <a:schemeClr val="dk1"/>
              </a:solidFill>
              <a:effectLst/>
              <a:latin typeface="+mn-lt"/>
              <a:ea typeface="+mn-ea"/>
              <a:cs typeface="+mn-cs"/>
            </a:rPr>
            <a:t>　・社会福祉基金：基金積立利子について積立</a:t>
          </a:r>
          <a:endParaRPr lang="ja-JP" altLang="ja-JP" sz="1400">
            <a:effectLst/>
          </a:endParaRPr>
        </a:p>
        <a:p>
          <a:r>
            <a:rPr kumimoji="1" lang="ja-JP" altLang="ja-JP" sz="1100">
              <a:solidFill>
                <a:schemeClr val="dk1"/>
              </a:solidFill>
              <a:effectLst/>
              <a:latin typeface="+mn-lt"/>
              <a:ea typeface="+mn-ea"/>
              <a:cs typeface="+mn-cs"/>
            </a:rPr>
            <a:t>　・びんぐし湯さん館施設整備基金：日帰り温泉施設「びんぐし湯さん館」の施設等改修費用に</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百万円充当したが、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周年のリニューアルに向け積立たことにより</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百万円の増額</a:t>
          </a:r>
          <a:endParaRPr lang="ja-JP" altLang="ja-JP" sz="1400">
            <a:effectLst/>
          </a:endParaRPr>
        </a:p>
        <a:p>
          <a:r>
            <a:rPr kumimoji="1" lang="ja-JP" altLang="ja-JP" sz="1100">
              <a:solidFill>
                <a:schemeClr val="dk1"/>
              </a:solidFill>
              <a:effectLst/>
              <a:latin typeface="+mn-lt"/>
              <a:ea typeface="+mn-ea"/>
              <a:cs typeface="+mn-cs"/>
            </a:rPr>
            <a:t>　・工業施設等整備基金：今後の工業施設等の整備に向け積立たことにより増額</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・文教施設整備基金：老朽化している社会教育施設・学校教育施設などの整備に向け計画的に積立予定</a:t>
          </a:r>
          <a:endParaRPr lang="ja-JP" altLang="ja-JP" sz="1400">
            <a:effectLst/>
          </a:endParaRPr>
        </a:p>
        <a:p>
          <a:r>
            <a:rPr kumimoji="1" lang="ja-JP" altLang="ja-JP" sz="1100">
              <a:solidFill>
                <a:schemeClr val="dk1"/>
              </a:solidFill>
              <a:effectLst/>
              <a:latin typeface="+mn-lt"/>
              <a:ea typeface="+mn-ea"/>
              <a:cs typeface="+mn-cs"/>
            </a:rPr>
            <a:t>　・広域行政事業基金：様々な広域行政に対応するため計画的に積立予定（広域行政費用の年間の負担相当額を確保）</a:t>
          </a:r>
          <a:endParaRPr lang="ja-JP" altLang="ja-JP" sz="1400">
            <a:effectLst/>
          </a:endParaRPr>
        </a:p>
        <a:p>
          <a:r>
            <a:rPr kumimoji="1" lang="ja-JP" altLang="ja-JP" sz="1100">
              <a:solidFill>
                <a:schemeClr val="dk1"/>
              </a:solidFill>
              <a:effectLst/>
              <a:latin typeface="+mn-lt"/>
              <a:ea typeface="+mn-ea"/>
              <a:cs typeface="+mn-cs"/>
            </a:rPr>
            <a:t>　・社会福祉基金：基金残高のほとんどが「地域福祉基金」として交付されたものであるため、引き続き、運用益の範囲内で事業充当していく。</a:t>
          </a:r>
          <a:endParaRPr lang="ja-JP" altLang="ja-JP" sz="1400">
            <a:effectLst/>
          </a:endParaRPr>
        </a:p>
        <a:p>
          <a:r>
            <a:rPr kumimoji="1" lang="ja-JP" altLang="ja-JP" sz="1100">
              <a:solidFill>
                <a:schemeClr val="dk1"/>
              </a:solidFill>
              <a:effectLst/>
              <a:latin typeface="+mn-lt"/>
              <a:ea typeface="+mn-ea"/>
              <a:cs typeface="+mn-cs"/>
            </a:rPr>
            <a:t>　・びんぐし湯さん館施設整備基金：Ｒ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の日帰り温泉施設「びんぐし湯さん館」</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周年のリニューアルに向け積立予定</a:t>
          </a:r>
          <a:endParaRPr lang="ja-JP" altLang="ja-JP" sz="1400">
            <a:effectLst/>
          </a:endParaRPr>
        </a:p>
        <a:p>
          <a:r>
            <a:rPr kumimoji="1" lang="ja-JP" altLang="ja-JP" sz="1100">
              <a:solidFill>
                <a:schemeClr val="dk1"/>
              </a:solidFill>
              <a:effectLst/>
              <a:latin typeface="+mn-lt"/>
              <a:ea typeface="+mn-ea"/>
              <a:cs typeface="+mn-cs"/>
            </a:rPr>
            <a:t>　・工業施設等整備基金：工業振興関連の施設・設備の整備に向け計画的に積立予定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基金利子分及び決算剰余金を積立てたことによる増額。</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国内外の経済状況などにより企業収益や町の税収が大きく影響する特性と、災害への備えなどのため</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億円以上は維持していく。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基金利子の積立による増額</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地方債償還を計画的に行うための財源や繰上償還の財源などとして、年間の公債費相当額は確保する。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736D89F-C30D-4DF0-8D57-7F054A8B33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1AEBC65-E6F9-4F11-AE56-95758BB275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E6A2F18-CDAC-41CE-9B0E-5B8BBA8A0455}"/>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BC1C185B-4162-432A-8159-DE62EFABD787}"/>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A52DD5D9-3538-47B8-ADE7-DBB7D56319E3}"/>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FA3171AC-9D0D-4923-B652-CB51EBFCDA05}"/>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EF8ABCE9-01EC-4C03-9947-17551B9F4BD1}"/>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4FECE38B-FBC8-41F7-A634-2DE877595B74}"/>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FA6BA866-60C4-4419-8DE4-C61921D56E07}"/>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89A71AA-ACF8-4787-AB54-BB836BF88EB6}"/>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A81047B3-F54E-411A-A3A7-E632482D787A}"/>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D27A0E0B-3D42-4441-B069-42CCAC97D269}"/>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D5A0D8CE-4D86-40DC-9059-EC574302D2E3}"/>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6B1F1ABA-B6D1-44A9-8A0F-99D8FCD1FD3E}"/>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B95B40DD-104A-4F6C-9160-31A82F05C059}"/>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39FC46C8-F5F7-4027-A14C-81D281CA625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8BF49CF6-E9DF-4070-8936-0C021FB1368F}"/>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10E6456-7BC2-41BD-A177-0C1D16026DF5}"/>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20F888A9-D9B9-44F0-BE6E-443400F833BC}"/>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5FC5AC94-D1E4-4F8E-B329-6B9A1B34A63D}"/>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14,679
14,219
53.64
9,004,892
8,936,923
48,105
4,506,023
6,445,828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EEF40373-7A65-4736-ABD5-E0E5F509A5B4}"/>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C9BF5F6E-4037-4F18-906D-77964BB82B12}"/>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5DC41DEB-A722-4756-888E-677A4BF7494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D9067320-55AF-44ED-8EED-55E0E0C06322}"/>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51F4ACD0-C4BE-415E-B4D0-CA685712D98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5CB6BD26-2A78-4D36-8ED6-44158DD61B59}"/>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CB2E0BE1-27E5-4A1A-BD0B-E1DBDD2540F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8443A00D-22A9-468E-B392-12393A7E4DD3}"/>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BD6A2683-9158-425E-A2BD-6BAA4753D0FE}"/>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18FC9438-67C1-46E9-A632-955F23D44F4C}"/>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EB67376-BDC5-444E-AA15-25D8368EC705}"/>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A35C0C5B-0273-40FE-8899-C485740F408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9B7612-5BE1-4270-8413-9FC966937273}"/>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F104EB5B-7790-4C07-A20E-4140DB2C59AA}"/>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6B70B734-991E-47B8-98A6-EA2A03A8D737}"/>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49D082AD-9D73-4736-815E-D638502342EC}"/>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990C9A1F-22B7-48E0-BDFC-B7AD20D8A40E}"/>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F6E9CCE0-16F6-4D97-BFAF-D2AA31BC4946}"/>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FD361858-54B8-4D2B-A62A-DA47C1F9E3B5}"/>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E3D72FE1-0164-4A5C-A837-042A5F869778}"/>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AA046A50-8BC1-4A41-9C93-6C7E5C081224}"/>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D17A6BD9-F2D8-4EFB-8653-8BB3B13303B8}"/>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B6FF9A5C-7EA0-49C5-9612-356A524B6975}"/>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9E6E5065-8017-401D-BC77-B91B8C23843F}"/>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A29FCA95-8211-4DE8-970F-9DF4CCCD61C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55C1D885-468B-4E9A-857F-63F94AD2DE1C}"/>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6308A4E9-BBB6-41F0-9F98-E29ECF4B10E2}"/>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1F04E2D6-4E48-474A-849C-03345AD091E6}"/>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A183B8AE-8AE8-44A1-B366-1D7250E35A7D}"/>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1C64C0B5-F521-41BD-AEDC-582710C3C778}"/>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F5B85C35-B6BF-4DF3-9E45-AEA6F1100492}"/>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9A21B419-86CE-44BA-9163-523014986305}"/>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F6B0D256-4CD7-4626-8CAB-3843BC7832C4}"/>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1B5C6A9E-7EF2-47BD-AAE0-7D4F29F08C75}"/>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48F22776-F35A-4EA8-8D62-916CF958FA52}"/>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公共施設等総合管理計画を策定し、令和３年度に改訂を行った。公共施設等の延べ床面積を約４％削減するという目標を再設定し、老朽化した施設の集約化等を進めている。有形固定資産減価償却率については、横ばいの推移をたどっているが、今後取り組みの成果が表れてくると考え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99BBF885-4958-4778-BD39-139901D8C56B}"/>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7EAB0D32-E2FB-48D7-A406-5454C80F5712}"/>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88F26CAD-3CFB-4991-82C9-D58DBE88070E}"/>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26CA8018-65BF-4056-B6D8-093148428060}"/>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a:extLst>
            <a:ext uri="{FF2B5EF4-FFF2-40B4-BE49-F238E27FC236}">
              <a16:creationId xmlns:a16="http://schemas.microsoft.com/office/drawing/2014/main" id="{66D7AC56-0011-409D-9E30-CFAE48C7617A}"/>
            </a:ext>
          </a:extLst>
        </xdr:cNvPr>
        <xdr:cNvSpPr txBox="1"/>
      </xdr:nvSpPr>
      <xdr:spPr>
        <a:xfrm>
          <a:off x="72151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85286835-993F-4C90-9462-8E58CCA575CA}"/>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61BA54FF-6AFE-42E2-B639-556B0CB84F78}"/>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5367A099-F3C8-4E6B-A253-B0A253DE22DE}"/>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63B5A04F-C14D-4547-B9C8-06EF6F982627}"/>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D5A7423E-F533-4C9C-9CE2-7CA6B9C484F9}"/>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B5BE8563-24BA-4D3B-90BF-B6703588DB2F}"/>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994C523F-E8DC-440C-A515-EBB6860A7453}"/>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10930B7A-A3C3-483C-8C9B-F548922B7B77}"/>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62541A4E-EB57-423B-B080-65472DCC47A1}"/>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F133D9DD-EA40-4B7C-8D7F-8C1D9A5C9802}"/>
            </a:ext>
          </a:extLst>
        </xdr:cNvPr>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8C697148-432E-4770-A32A-CC4BDF50EDC8}"/>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73" name="直線コネクタ 72">
          <a:extLst>
            <a:ext uri="{FF2B5EF4-FFF2-40B4-BE49-F238E27FC236}">
              <a16:creationId xmlns:a16="http://schemas.microsoft.com/office/drawing/2014/main" id="{574EE5C7-D627-486C-99DD-A0A36084DF2D}"/>
            </a:ext>
          </a:extLst>
        </xdr:cNvPr>
        <xdr:cNvCxnSpPr/>
      </xdr:nvCxnSpPr>
      <xdr:spPr>
        <a:xfrm flipV="1">
          <a:off x="4206240" y="5394325"/>
          <a:ext cx="1270" cy="102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74" name="有形固定資産減価償却率最小値テキスト">
          <a:extLst>
            <a:ext uri="{FF2B5EF4-FFF2-40B4-BE49-F238E27FC236}">
              <a16:creationId xmlns:a16="http://schemas.microsoft.com/office/drawing/2014/main" id="{673644DF-C36D-4652-9090-610F5A869DD8}"/>
            </a:ext>
          </a:extLst>
        </xdr:cNvPr>
        <xdr:cNvSpPr txBox="1"/>
      </xdr:nvSpPr>
      <xdr:spPr>
        <a:xfrm>
          <a:off x="4258945" y="642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75" name="直線コネクタ 74">
          <a:extLst>
            <a:ext uri="{FF2B5EF4-FFF2-40B4-BE49-F238E27FC236}">
              <a16:creationId xmlns:a16="http://schemas.microsoft.com/office/drawing/2014/main" id="{8A157E9A-5B97-454D-AFD5-CA58A23DBCD4}"/>
            </a:ext>
          </a:extLst>
        </xdr:cNvPr>
        <xdr:cNvCxnSpPr/>
      </xdr:nvCxnSpPr>
      <xdr:spPr>
        <a:xfrm>
          <a:off x="4119245" y="641678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76" name="有形固定資産減価償却率最大値テキスト">
          <a:extLst>
            <a:ext uri="{FF2B5EF4-FFF2-40B4-BE49-F238E27FC236}">
              <a16:creationId xmlns:a16="http://schemas.microsoft.com/office/drawing/2014/main" id="{DFE0A8C9-B7C9-46FE-A478-892C4EBA8319}"/>
            </a:ext>
          </a:extLst>
        </xdr:cNvPr>
        <xdr:cNvSpPr txBox="1"/>
      </xdr:nvSpPr>
      <xdr:spPr>
        <a:xfrm>
          <a:off x="4258945" y="517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77" name="直線コネクタ 76">
          <a:extLst>
            <a:ext uri="{FF2B5EF4-FFF2-40B4-BE49-F238E27FC236}">
              <a16:creationId xmlns:a16="http://schemas.microsoft.com/office/drawing/2014/main" id="{CA058313-147C-4E59-B2C8-51484B98F7C2}"/>
            </a:ext>
          </a:extLst>
        </xdr:cNvPr>
        <xdr:cNvCxnSpPr/>
      </xdr:nvCxnSpPr>
      <xdr:spPr>
        <a:xfrm>
          <a:off x="4119245" y="53943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8" name="有形固定資産減価償却率平均値テキスト">
          <a:extLst>
            <a:ext uri="{FF2B5EF4-FFF2-40B4-BE49-F238E27FC236}">
              <a16:creationId xmlns:a16="http://schemas.microsoft.com/office/drawing/2014/main" id="{650490B7-C232-4675-B4C9-A97E19A7B413}"/>
            </a:ext>
          </a:extLst>
        </xdr:cNvPr>
        <xdr:cNvSpPr txBox="1"/>
      </xdr:nvSpPr>
      <xdr:spPr>
        <a:xfrm>
          <a:off x="4258945" y="5737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9" name="フローチャート: 判断 78">
          <a:extLst>
            <a:ext uri="{FF2B5EF4-FFF2-40B4-BE49-F238E27FC236}">
              <a16:creationId xmlns:a16="http://schemas.microsoft.com/office/drawing/2014/main" id="{7A6580FF-4A1D-4B6F-87DE-6D1BCCC8A000}"/>
            </a:ext>
          </a:extLst>
        </xdr:cNvPr>
        <xdr:cNvSpPr/>
      </xdr:nvSpPr>
      <xdr:spPr>
        <a:xfrm>
          <a:off x="4157345" y="5882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80" name="フローチャート: 判断 79">
          <a:extLst>
            <a:ext uri="{FF2B5EF4-FFF2-40B4-BE49-F238E27FC236}">
              <a16:creationId xmlns:a16="http://schemas.microsoft.com/office/drawing/2014/main" id="{1FA10478-782C-4B7C-AA42-6554013D3F3D}"/>
            </a:ext>
          </a:extLst>
        </xdr:cNvPr>
        <xdr:cNvSpPr/>
      </xdr:nvSpPr>
      <xdr:spPr>
        <a:xfrm>
          <a:off x="3537585" y="58718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81" name="フローチャート: 判断 80">
          <a:extLst>
            <a:ext uri="{FF2B5EF4-FFF2-40B4-BE49-F238E27FC236}">
              <a16:creationId xmlns:a16="http://schemas.microsoft.com/office/drawing/2014/main" id="{E11EA173-3628-4113-BEE0-0AA7FE130FB2}"/>
            </a:ext>
          </a:extLst>
        </xdr:cNvPr>
        <xdr:cNvSpPr/>
      </xdr:nvSpPr>
      <xdr:spPr>
        <a:xfrm>
          <a:off x="2867025" y="58592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82" name="フローチャート: 判断 81">
          <a:extLst>
            <a:ext uri="{FF2B5EF4-FFF2-40B4-BE49-F238E27FC236}">
              <a16:creationId xmlns:a16="http://schemas.microsoft.com/office/drawing/2014/main" id="{D5C96620-46B0-42B6-A9F4-DCBA41B27753}"/>
            </a:ext>
          </a:extLst>
        </xdr:cNvPr>
        <xdr:cNvSpPr/>
      </xdr:nvSpPr>
      <xdr:spPr>
        <a:xfrm>
          <a:off x="2196465" y="58304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3" name="フローチャート: 判断 82">
          <a:extLst>
            <a:ext uri="{FF2B5EF4-FFF2-40B4-BE49-F238E27FC236}">
              <a16:creationId xmlns:a16="http://schemas.microsoft.com/office/drawing/2014/main" id="{0A8CFF94-E152-4164-92A0-4741E79AA424}"/>
            </a:ext>
          </a:extLst>
        </xdr:cNvPr>
        <xdr:cNvSpPr/>
      </xdr:nvSpPr>
      <xdr:spPr>
        <a:xfrm>
          <a:off x="1525905" y="5807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2B8A973-52BF-4F5B-83FA-FC0F0CEF5BF5}"/>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8EB2CD5-4EBC-4D4D-BB0E-20B5D46FE97C}"/>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8A4FB5B-6256-4E4C-8D42-29A1FCFE5AEB}"/>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1CC5C2C-165B-4AF1-8E5A-EDC40358225A}"/>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4BA0CA0-4F73-4722-B4F8-36A72FB42B6A}"/>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9" name="楕円 88">
          <a:extLst>
            <a:ext uri="{FF2B5EF4-FFF2-40B4-BE49-F238E27FC236}">
              <a16:creationId xmlns:a16="http://schemas.microsoft.com/office/drawing/2014/main" id="{E2E0E46A-74F5-4C70-84D4-16DD988B7567}"/>
            </a:ext>
          </a:extLst>
        </xdr:cNvPr>
        <xdr:cNvSpPr/>
      </xdr:nvSpPr>
      <xdr:spPr>
        <a:xfrm>
          <a:off x="4157345" y="60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46372</xdr:rowOff>
    </xdr:from>
    <xdr:ext cx="405111" cy="259045"/>
    <xdr:sp macro="" textlink="">
      <xdr:nvSpPr>
        <xdr:cNvPr id="90" name="有形固定資産減価償却率該当値テキスト">
          <a:extLst>
            <a:ext uri="{FF2B5EF4-FFF2-40B4-BE49-F238E27FC236}">
              <a16:creationId xmlns:a16="http://schemas.microsoft.com/office/drawing/2014/main" id="{4FCB9ED4-AF4B-4723-9C0C-FEE26A3B4180}"/>
            </a:ext>
          </a:extLst>
        </xdr:cNvPr>
        <xdr:cNvSpPr txBox="1"/>
      </xdr:nvSpPr>
      <xdr:spPr>
        <a:xfrm>
          <a:off x="4258945"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30163</xdr:rowOff>
    </xdr:from>
    <xdr:to>
      <xdr:col>19</xdr:col>
      <xdr:colOff>187325</xdr:colOff>
      <xdr:row>31</xdr:row>
      <xdr:rowOff>131763</xdr:rowOff>
    </xdr:to>
    <xdr:sp macro="" textlink="">
      <xdr:nvSpPr>
        <xdr:cNvPr id="91" name="楕円 90">
          <a:extLst>
            <a:ext uri="{FF2B5EF4-FFF2-40B4-BE49-F238E27FC236}">
              <a16:creationId xmlns:a16="http://schemas.microsoft.com/office/drawing/2014/main" id="{7C846846-39B6-4D64-BD59-757BE20ED215}"/>
            </a:ext>
          </a:extLst>
        </xdr:cNvPr>
        <xdr:cNvSpPr/>
      </xdr:nvSpPr>
      <xdr:spPr>
        <a:xfrm>
          <a:off x="3537585" y="59813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80963</xdr:rowOff>
    </xdr:from>
    <xdr:to>
      <xdr:col>23</xdr:col>
      <xdr:colOff>85725</xdr:colOff>
      <xdr:row>31</xdr:row>
      <xdr:rowOff>118745</xdr:rowOff>
    </xdr:to>
    <xdr:cxnSp macro="">
      <xdr:nvCxnSpPr>
        <xdr:cNvPr id="92" name="直線コネクタ 91">
          <a:extLst>
            <a:ext uri="{FF2B5EF4-FFF2-40B4-BE49-F238E27FC236}">
              <a16:creationId xmlns:a16="http://schemas.microsoft.com/office/drawing/2014/main" id="{79D4795F-C975-493F-B181-7087A5773C9D}"/>
            </a:ext>
          </a:extLst>
        </xdr:cNvPr>
        <xdr:cNvCxnSpPr/>
      </xdr:nvCxnSpPr>
      <xdr:spPr>
        <a:xfrm>
          <a:off x="3588385" y="6032183"/>
          <a:ext cx="61976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55351</xdr:rowOff>
    </xdr:from>
    <xdr:to>
      <xdr:col>15</xdr:col>
      <xdr:colOff>187325</xdr:colOff>
      <xdr:row>31</xdr:row>
      <xdr:rowOff>156951</xdr:rowOff>
    </xdr:to>
    <xdr:sp macro="" textlink="">
      <xdr:nvSpPr>
        <xdr:cNvPr id="93" name="楕円 92">
          <a:extLst>
            <a:ext uri="{FF2B5EF4-FFF2-40B4-BE49-F238E27FC236}">
              <a16:creationId xmlns:a16="http://schemas.microsoft.com/office/drawing/2014/main" id="{AA033C26-5764-438A-A1BC-06CDB36CDB8A}"/>
            </a:ext>
          </a:extLst>
        </xdr:cNvPr>
        <xdr:cNvSpPr/>
      </xdr:nvSpPr>
      <xdr:spPr>
        <a:xfrm>
          <a:off x="2867025" y="60065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80963</xdr:rowOff>
    </xdr:from>
    <xdr:to>
      <xdr:col>19</xdr:col>
      <xdr:colOff>136525</xdr:colOff>
      <xdr:row>31</xdr:row>
      <xdr:rowOff>106151</xdr:rowOff>
    </xdr:to>
    <xdr:cxnSp macro="">
      <xdr:nvCxnSpPr>
        <xdr:cNvPr id="94" name="直線コネクタ 93">
          <a:extLst>
            <a:ext uri="{FF2B5EF4-FFF2-40B4-BE49-F238E27FC236}">
              <a16:creationId xmlns:a16="http://schemas.microsoft.com/office/drawing/2014/main" id="{C6AA4174-D47B-42DC-9A56-F6C60B40C7C1}"/>
            </a:ext>
          </a:extLst>
        </xdr:cNvPr>
        <xdr:cNvCxnSpPr/>
      </xdr:nvCxnSpPr>
      <xdr:spPr>
        <a:xfrm flipV="1">
          <a:off x="2917825" y="6032183"/>
          <a:ext cx="67056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44556</xdr:rowOff>
    </xdr:from>
    <xdr:to>
      <xdr:col>11</xdr:col>
      <xdr:colOff>187325</xdr:colOff>
      <xdr:row>31</xdr:row>
      <xdr:rowOff>146156</xdr:rowOff>
    </xdr:to>
    <xdr:sp macro="" textlink="">
      <xdr:nvSpPr>
        <xdr:cNvPr id="95" name="楕円 94">
          <a:extLst>
            <a:ext uri="{FF2B5EF4-FFF2-40B4-BE49-F238E27FC236}">
              <a16:creationId xmlns:a16="http://schemas.microsoft.com/office/drawing/2014/main" id="{0A4DCEF1-09E8-42F1-B71C-BEB7A225E1F3}"/>
            </a:ext>
          </a:extLst>
        </xdr:cNvPr>
        <xdr:cNvSpPr/>
      </xdr:nvSpPr>
      <xdr:spPr>
        <a:xfrm>
          <a:off x="2196465" y="59957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95356</xdr:rowOff>
    </xdr:from>
    <xdr:to>
      <xdr:col>15</xdr:col>
      <xdr:colOff>136525</xdr:colOff>
      <xdr:row>31</xdr:row>
      <xdr:rowOff>106151</xdr:rowOff>
    </xdr:to>
    <xdr:cxnSp macro="">
      <xdr:nvCxnSpPr>
        <xdr:cNvPr id="96" name="直線コネクタ 95">
          <a:extLst>
            <a:ext uri="{FF2B5EF4-FFF2-40B4-BE49-F238E27FC236}">
              <a16:creationId xmlns:a16="http://schemas.microsoft.com/office/drawing/2014/main" id="{30DF5697-04C0-4401-8832-E106E99C75A0}"/>
            </a:ext>
          </a:extLst>
        </xdr:cNvPr>
        <xdr:cNvCxnSpPr/>
      </xdr:nvCxnSpPr>
      <xdr:spPr>
        <a:xfrm>
          <a:off x="2247265" y="6046576"/>
          <a:ext cx="6705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19367</xdr:rowOff>
    </xdr:from>
    <xdr:to>
      <xdr:col>7</xdr:col>
      <xdr:colOff>187325</xdr:colOff>
      <xdr:row>31</xdr:row>
      <xdr:rowOff>120967</xdr:rowOff>
    </xdr:to>
    <xdr:sp macro="" textlink="">
      <xdr:nvSpPr>
        <xdr:cNvPr id="97" name="楕円 96">
          <a:extLst>
            <a:ext uri="{FF2B5EF4-FFF2-40B4-BE49-F238E27FC236}">
              <a16:creationId xmlns:a16="http://schemas.microsoft.com/office/drawing/2014/main" id="{A9FB71CD-FA3A-4D8D-AA27-5E908992128F}"/>
            </a:ext>
          </a:extLst>
        </xdr:cNvPr>
        <xdr:cNvSpPr/>
      </xdr:nvSpPr>
      <xdr:spPr>
        <a:xfrm>
          <a:off x="1525905" y="59705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70167</xdr:rowOff>
    </xdr:from>
    <xdr:to>
      <xdr:col>11</xdr:col>
      <xdr:colOff>136525</xdr:colOff>
      <xdr:row>31</xdr:row>
      <xdr:rowOff>95356</xdr:rowOff>
    </xdr:to>
    <xdr:cxnSp macro="">
      <xdr:nvCxnSpPr>
        <xdr:cNvPr id="98" name="直線コネクタ 97">
          <a:extLst>
            <a:ext uri="{FF2B5EF4-FFF2-40B4-BE49-F238E27FC236}">
              <a16:creationId xmlns:a16="http://schemas.microsoft.com/office/drawing/2014/main" id="{6F5D7242-3CC8-46A9-A9F9-CCBC3DC49B9A}"/>
            </a:ext>
          </a:extLst>
        </xdr:cNvPr>
        <xdr:cNvCxnSpPr/>
      </xdr:nvCxnSpPr>
      <xdr:spPr>
        <a:xfrm>
          <a:off x="1576705" y="6021387"/>
          <a:ext cx="67056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9" name="n_1aveValue有形固定資産減価償却率">
          <a:extLst>
            <a:ext uri="{FF2B5EF4-FFF2-40B4-BE49-F238E27FC236}">
              <a16:creationId xmlns:a16="http://schemas.microsoft.com/office/drawing/2014/main" id="{CDBF6B32-A156-49B8-BCC0-ECB953AB4D19}"/>
            </a:ext>
          </a:extLst>
        </xdr:cNvPr>
        <xdr:cNvSpPr txBox="1"/>
      </xdr:nvSpPr>
      <xdr:spPr>
        <a:xfrm>
          <a:off x="3395989"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100" name="n_2aveValue有形固定資産減価償却率">
          <a:extLst>
            <a:ext uri="{FF2B5EF4-FFF2-40B4-BE49-F238E27FC236}">
              <a16:creationId xmlns:a16="http://schemas.microsoft.com/office/drawing/2014/main" id="{1A780D9C-1B7E-4C61-B030-4A22A9271729}"/>
            </a:ext>
          </a:extLst>
        </xdr:cNvPr>
        <xdr:cNvSpPr txBox="1"/>
      </xdr:nvSpPr>
      <xdr:spPr>
        <a:xfrm>
          <a:off x="2738129" y="5638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101" name="n_3aveValue有形固定資産減価償却率">
          <a:extLst>
            <a:ext uri="{FF2B5EF4-FFF2-40B4-BE49-F238E27FC236}">
              <a16:creationId xmlns:a16="http://schemas.microsoft.com/office/drawing/2014/main" id="{06CCCF89-0807-4201-9FD6-78D60A022C43}"/>
            </a:ext>
          </a:extLst>
        </xdr:cNvPr>
        <xdr:cNvSpPr txBox="1"/>
      </xdr:nvSpPr>
      <xdr:spPr>
        <a:xfrm>
          <a:off x="2067569" y="5613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2" name="n_4aveValue有形固定資産減価償却率">
          <a:extLst>
            <a:ext uri="{FF2B5EF4-FFF2-40B4-BE49-F238E27FC236}">
              <a16:creationId xmlns:a16="http://schemas.microsoft.com/office/drawing/2014/main" id="{BFE53BF0-E702-472A-9706-FFDF932A9BE6}"/>
            </a:ext>
          </a:extLst>
        </xdr:cNvPr>
        <xdr:cNvSpPr txBox="1"/>
      </xdr:nvSpPr>
      <xdr:spPr>
        <a:xfrm>
          <a:off x="1397009" y="55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122890</xdr:rowOff>
    </xdr:from>
    <xdr:ext cx="405111" cy="259045"/>
    <xdr:sp macro="" textlink="">
      <xdr:nvSpPr>
        <xdr:cNvPr id="103" name="n_1mainValue有形固定資産減価償却率">
          <a:extLst>
            <a:ext uri="{FF2B5EF4-FFF2-40B4-BE49-F238E27FC236}">
              <a16:creationId xmlns:a16="http://schemas.microsoft.com/office/drawing/2014/main" id="{56F232A8-812C-4609-B2A7-3626AC34166C}"/>
            </a:ext>
          </a:extLst>
        </xdr:cNvPr>
        <xdr:cNvSpPr txBox="1"/>
      </xdr:nvSpPr>
      <xdr:spPr>
        <a:xfrm>
          <a:off x="3395989" y="6074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148078</xdr:rowOff>
    </xdr:from>
    <xdr:ext cx="405111" cy="259045"/>
    <xdr:sp macro="" textlink="">
      <xdr:nvSpPr>
        <xdr:cNvPr id="104" name="n_2mainValue有形固定資産減価償却率">
          <a:extLst>
            <a:ext uri="{FF2B5EF4-FFF2-40B4-BE49-F238E27FC236}">
              <a16:creationId xmlns:a16="http://schemas.microsoft.com/office/drawing/2014/main" id="{13ED1077-4772-4A7F-A671-26AC79E1F03A}"/>
            </a:ext>
          </a:extLst>
        </xdr:cNvPr>
        <xdr:cNvSpPr txBox="1"/>
      </xdr:nvSpPr>
      <xdr:spPr>
        <a:xfrm>
          <a:off x="2738129" y="609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137283</xdr:rowOff>
    </xdr:from>
    <xdr:ext cx="405111" cy="259045"/>
    <xdr:sp macro="" textlink="">
      <xdr:nvSpPr>
        <xdr:cNvPr id="105" name="n_3mainValue有形固定資産減価償却率">
          <a:extLst>
            <a:ext uri="{FF2B5EF4-FFF2-40B4-BE49-F238E27FC236}">
              <a16:creationId xmlns:a16="http://schemas.microsoft.com/office/drawing/2014/main" id="{34F9E021-0333-4F31-8B34-50FABC9AA8A8}"/>
            </a:ext>
          </a:extLst>
        </xdr:cNvPr>
        <xdr:cNvSpPr txBox="1"/>
      </xdr:nvSpPr>
      <xdr:spPr>
        <a:xfrm>
          <a:off x="2067569" y="608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112094</xdr:rowOff>
    </xdr:from>
    <xdr:ext cx="405111" cy="259045"/>
    <xdr:sp macro="" textlink="">
      <xdr:nvSpPr>
        <xdr:cNvPr id="106" name="n_4mainValue有形固定資産減価償却率">
          <a:extLst>
            <a:ext uri="{FF2B5EF4-FFF2-40B4-BE49-F238E27FC236}">
              <a16:creationId xmlns:a16="http://schemas.microsoft.com/office/drawing/2014/main" id="{298D6AB2-0674-4EBF-83E3-8F19E2645160}"/>
            </a:ext>
          </a:extLst>
        </xdr:cNvPr>
        <xdr:cNvSpPr txBox="1"/>
      </xdr:nvSpPr>
      <xdr:spPr>
        <a:xfrm>
          <a:off x="1397009" y="6063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4C89808D-CCC9-4F3A-917B-FF8793E7B909}"/>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C598C676-9AF9-413C-983D-530D6FD62368}"/>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6250D78-F1E1-49F4-87A2-77CAD2A27C32}"/>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D8432B61-894D-4EE2-BC1B-FA64584AEF57}"/>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BCE41B28-87B9-49C0-884F-F90AFDBE6892}"/>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78C79A48-0FD5-4662-A2A0-9297829FE81D}"/>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594DC517-81DD-4887-9518-6B034E09DBF3}"/>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B8F3FE3A-7AC3-4E25-A653-3461DF3C2378}"/>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36BD859A-1565-4884-A9B4-7C7D114FB376}"/>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395AC6A9-4476-4772-BD6B-6E1E169F044F}"/>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8AAC91F5-E803-4471-A085-D3981392B3C8}"/>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1ACC30A3-D29B-40D7-A671-8A5C212D7F9B}"/>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3D2EC175-0263-41BE-81F2-58D902EF68B6}"/>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起債の発行については長期における負担を平準化することを念頭において実施しているため、債務償還比率は概ね一定の値にとなっている。</a:t>
          </a:r>
          <a:endParaRPr lang="ja-JP" altLang="ja-JP">
            <a:effectLst/>
          </a:endParaRPr>
        </a:p>
        <a:p>
          <a:r>
            <a:rPr kumimoji="1" lang="ja-JP" altLang="ja-JP" sz="1100">
              <a:solidFill>
                <a:schemeClr val="dk1"/>
              </a:solidFill>
              <a:effectLst/>
              <a:latin typeface="+mn-lt"/>
              <a:ea typeface="+mn-ea"/>
              <a:cs typeface="+mn-cs"/>
            </a:rPr>
            <a:t>類似団体と比較しても平均的な値となっている。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4301AF0A-1673-43CD-B067-2CA14AB4DBB5}"/>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87DC21C7-0F73-493D-80CF-8728B336A9C7}"/>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E2354817-0DD5-4D65-B037-BC5D7ADA835C}"/>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764C2591-CA6A-4462-8B4C-84FE736C3496}"/>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73AA9DB5-C604-4F54-B7C1-21EA4849B766}"/>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2CF37187-8B16-4567-A4B1-44500FDBDF69}"/>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C8BFFE64-9E7F-4B18-B169-86B97DEEA502}"/>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26FBBA00-240A-4761-9623-1948F91130AB}"/>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14EC47B4-9234-465F-BF07-E65FF9C520BD}"/>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8BC3B051-F26F-4C39-9BF0-8B193844FDD0}"/>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74FFFDAF-0FCF-44B1-B227-C959396CD107}"/>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9F6C5821-160A-4A06-B618-035D7993E327}"/>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F9409718-8A50-431D-8E4E-AC3A536B388D}"/>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265ED517-74F1-4666-B8E3-5EDDEC5A49DA}"/>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D3CBCA32-DFCF-4867-9965-7D1D61BDBCA1}"/>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35" name="直線コネクタ 134">
          <a:extLst>
            <a:ext uri="{FF2B5EF4-FFF2-40B4-BE49-F238E27FC236}">
              <a16:creationId xmlns:a16="http://schemas.microsoft.com/office/drawing/2014/main" id="{2F08C7BB-8C80-4958-8F8A-9EBFD0EE58EF}"/>
            </a:ext>
          </a:extLst>
        </xdr:cNvPr>
        <xdr:cNvCxnSpPr/>
      </xdr:nvCxnSpPr>
      <xdr:spPr>
        <a:xfrm flipV="1">
          <a:off x="13027660" y="5196628"/>
          <a:ext cx="1269" cy="1188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36" name="債務償還比率最小値テキスト">
          <a:extLst>
            <a:ext uri="{FF2B5EF4-FFF2-40B4-BE49-F238E27FC236}">
              <a16:creationId xmlns:a16="http://schemas.microsoft.com/office/drawing/2014/main" id="{527545E4-17AD-4440-9AC2-24DF9424567B}"/>
            </a:ext>
          </a:extLst>
        </xdr:cNvPr>
        <xdr:cNvSpPr txBox="1"/>
      </xdr:nvSpPr>
      <xdr:spPr>
        <a:xfrm>
          <a:off x="13080365" y="63888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37" name="直線コネクタ 136">
          <a:extLst>
            <a:ext uri="{FF2B5EF4-FFF2-40B4-BE49-F238E27FC236}">
              <a16:creationId xmlns:a16="http://schemas.microsoft.com/office/drawing/2014/main" id="{65E0BCA1-B290-4C3A-87D6-A320F205295A}"/>
            </a:ext>
          </a:extLst>
        </xdr:cNvPr>
        <xdr:cNvCxnSpPr/>
      </xdr:nvCxnSpPr>
      <xdr:spPr>
        <a:xfrm>
          <a:off x="12963525" y="6384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40F975FD-5FDD-4977-B4BC-19D0667C9054}"/>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8F638F24-0516-4BF5-9935-ACA84CA040F9}"/>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40" name="債務償還比率平均値テキスト">
          <a:extLst>
            <a:ext uri="{FF2B5EF4-FFF2-40B4-BE49-F238E27FC236}">
              <a16:creationId xmlns:a16="http://schemas.microsoft.com/office/drawing/2014/main" id="{F0B22285-8C0E-4963-B56B-94E387F0B6F1}"/>
            </a:ext>
          </a:extLst>
        </xdr:cNvPr>
        <xdr:cNvSpPr txBox="1"/>
      </xdr:nvSpPr>
      <xdr:spPr>
        <a:xfrm>
          <a:off x="13080365" y="5747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41" name="フローチャート: 判断 140">
          <a:extLst>
            <a:ext uri="{FF2B5EF4-FFF2-40B4-BE49-F238E27FC236}">
              <a16:creationId xmlns:a16="http://schemas.microsoft.com/office/drawing/2014/main" id="{CA030C23-3597-4466-BB21-29CBDE6F34E3}"/>
            </a:ext>
          </a:extLst>
        </xdr:cNvPr>
        <xdr:cNvSpPr/>
      </xdr:nvSpPr>
      <xdr:spPr>
        <a:xfrm>
          <a:off x="13001625" y="57689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42" name="フローチャート: 判断 141">
          <a:extLst>
            <a:ext uri="{FF2B5EF4-FFF2-40B4-BE49-F238E27FC236}">
              <a16:creationId xmlns:a16="http://schemas.microsoft.com/office/drawing/2014/main" id="{6FAB5BD6-02B1-4539-A0BB-857E359D4403}"/>
            </a:ext>
          </a:extLst>
        </xdr:cNvPr>
        <xdr:cNvSpPr/>
      </xdr:nvSpPr>
      <xdr:spPr>
        <a:xfrm>
          <a:off x="12359005" y="5752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43" name="フローチャート: 判断 142">
          <a:extLst>
            <a:ext uri="{FF2B5EF4-FFF2-40B4-BE49-F238E27FC236}">
              <a16:creationId xmlns:a16="http://schemas.microsoft.com/office/drawing/2014/main" id="{7A501C6D-0006-4771-816B-788E9F969468}"/>
            </a:ext>
          </a:extLst>
        </xdr:cNvPr>
        <xdr:cNvSpPr/>
      </xdr:nvSpPr>
      <xdr:spPr>
        <a:xfrm>
          <a:off x="11688445" y="5757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44" name="フローチャート: 判断 143">
          <a:extLst>
            <a:ext uri="{FF2B5EF4-FFF2-40B4-BE49-F238E27FC236}">
              <a16:creationId xmlns:a16="http://schemas.microsoft.com/office/drawing/2014/main" id="{654389AD-97AA-461D-B276-75E51AF3D6B0}"/>
            </a:ext>
          </a:extLst>
        </xdr:cNvPr>
        <xdr:cNvSpPr/>
      </xdr:nvSpPr>
      <xdr:spPr>
        <a:xfrm>
          <a:off x="11017885" y="57762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45" name="フローチャート: 判断 144">
          <a:extLst>
            <a:ext uri="{FF2B5EF4-FFF2-40B4-BE49-F238E27FC236}">
              <a16:creationId xmlns:a16="http://schemas.microsoft.com/office/drawing/2014/main" id="{BDB9AFA8-455A-4350-ABC8-A5F17718C837}"/>
            </a:ext>
          </a:extLst>
        </xdr:cNvPr>
        <xdr:cNvSpPr/>
      </xdr:nvSpPr>
      <xdr:spPr>
        <a:xfrm>
          <a:off x="10347325" y="578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4ABFA70B-41AD-4ED3-8F01-064E0AA82F84}"/>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26BC820B-52B3-4E07-AA8A-B799A765BB04}"/>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811DD26-9CC2-493C-A0DE-229207D6848E}"/>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4EB90FC-B4DB-4D29-92FE-FA6C969C8E71}"/>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E739C06-D0D9-4FAA-9F73-FCDDFEE2EE38}"/>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151885</xdr:rowOff>
    </xdr:from>
    <xdr:to>
      <xdr:col>76</xdr:col>
      <xdr:colOff>73025</xdr:colOff>
      <xdr:row>30</xdr:row>
      <xdr:rowOff>82035</xdr:rowOff>
    </xdr:to>
    <xdr:sp macro="" textlink="">
      <xdr:nvSpPr>
        <xdr:cNvPr id="151" name="楕円 150">
          <a:extLst>
            <a:ext uri="{FF2B5EF4-FFF2-40B4-BE49-F238E27FC236}">
              <a16:creationId xmlns:a16="http://schemas.microsoft.com/office/drawing/2014/main" id="{F6D5D131-0B13-474D-9D3D-730529685DF1}"/>
            </a:ext>
          </a:extLst>
        </xdr:cNvPr>
        <xdr:cNvSpPr/>
      </xdr:nvSpPr>
      <xdr:spPr>
        <a:xfrm>
          <a:off x="13001625" y="57678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3312</xdr:rowOff>
    </xdr:from>
    <xdr:ext cx="469744" cy="259045"/>
    <xdr:sp macro="" textlink="">
      <xdr:nvSpPr>
        <xdr:cNvPr id="152" name="債務償還比率該当値テキスト">
          <a:extLst>
            <a:ext uri="{FF2B5EF4-FFF2-40B4-BE49-F238E27FC236}">
              <a16:creationId xmlns:a16="http://schemas.microsoft.com/office/drawing/2014/main" id="{C6339BA4-FA57-4177-9CFE-FD839EC4FD0A}"/>
            </a:ext>
          </a:extLst>
        </xdr:cNvPr>
        <xdr:cNvSpPr txBox="1"/>
      </xdr:nvSpPr>
      <xdr:spPr>
        <a:xfrm>
          <a:off x="13080365" y="56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122978</xdr:rowOff>
    </xdr:from>
    <xdr:to>
      <xdr:col>72</xdr:col>
      <xdr:colOff>123825</xdr:colOff>
      <xdr:row>30</xdr:row>
      <xdr:rowOff>53128</xdr:rowOff>
    </xdr:to>
    <xdr:sp macro="" textlink="">
      <xdr:nvSpPr>
        <xdr:cNvPr id="153" name="楕円 152">
          <a:extLst>
            <a:ext uri="{FF2B5EF4-FFF2-40B4-BE49-F238E27FC236}">
              <a16:creationId xmlns:a16="http://schemas.microsoft.com/office/drawing/2014/main" id="{7BCBDF30-D6A5-45BA-8E28-69B3D89126B5}"/>
            </a:ext>
          </a:extLst>
        </xdr:cNvPr>
        <xdr:cNvSpPr/>
      </xdr:nvSpPr>
      <xdr:spPr>
        <a:xfrm>
          <a:off x="12359005" y="57389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2328</xdr:rowOff>
    </xdr:from>
    <xdr:to>
      <xdr:col>76</xdr:col>
      <xdr:colOff>22225</xdr:colOff>
      <xdr:row>30</xdr:row>
      <xdr:rowOff>31235</xdr:rowOff>
    </xdr:to>
    <xdr:cxnSp macro="">
      <xdr:nvCxnSpPr>
        <xdr:cNvPr id="154" name="直線コネクタ 153">
          <a:extLst>
            <a:ext uri="{FF2B5EF4-FFF2-40B4-BE49-F238E27FC236}">
              <a16:creationId xmlns:a16="http://schemas.microsoft.com/office/drawing/2014/main" id="{5A672765-5264-4808-8281-6F7721DE923F}"/>
            </a:ext>
          </a:extLst>
        </xdr:cNvPr>
        <xdr:cNvCxnSpPr/>
      </xdr:nvCxnSpPr>
      <xdr:spPr>
        <a:xfrm>
          <a:off x="12409805" y="5785908"/>
          <a:ext cx="619760" cy="2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96111</xdr:rowOff>
    </xdr:from>
    <xdr:to>
      <xdr:col>68</xdr:col>
      <xdr:colOff>123825</xdr:colOff>
      <xdr:row>30</xdr:row>
      <xdr:rowOff>26261</xdr:rowOff>
    </xdr:to>
    <xdr:sp macro="" textlink="">
      <xdr:nvSpPr>
        <xdr:cNvPr id="155" name="楕円 154">
          <a:extLst>
            <a:ext uri="{FF2B5EF4-FFF2-40B4-BE49-F238E27FC236}">
              <a16:creationId xmlns:a16="http://schemas.microsoft.com/office/drawing/2014/main" id="{D82D2A42-C4C2-448C-B1C7-9469C5643282}"/>
            </a:ext>
          </a:extLst>
        </xdr:cNvPr>
        <xdr:cNvSpPr/>
      </xdr:nvSpPr>
      <xdr:spPr>
        <a:xfrm>
          <a:off x="11688445" y="57120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146911</xdr:rowOff>
    </xdr:from>
    <xdr:to>
      <xdr:col>72</xdr:col>
      <xdr:colOff>73025</xdr:colOff>
      <xdr:row>30</xdr:row>
      <xdr:rowOff>2328</xdr:rowOff>
    </xdr:to>
    <xdr:cxnSp macro="">
      <xdr:nvCxnSpPr>
        <xdr:cNvPr id="156" name="直線コネクタ 155">
          <a:extLst>
            <a:ext uri="{FF2B5EF4-FFF2-40B4-BE49-F238E27FC236}">
              <a16:creationId xmlns:a16="http://schemas.microsoft.com/office/drawing/2014/main" id="{57B3847F-F0A9-4EBF-93FF-4A18F47F1C13}"/>
            </a:ext>
          </a:extLst>
        </xdr:cNvPr>
        <xdr:cNvCxnSpPr/>
      </xdr:nvCxnSpPr>
      <xdr:spPr>
        <a:xfrm>
          <a:off x="11739245" y="5762851"/>
          <a:ext cx="670560" cy="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26374</xdr:rowOff>
    </xdr:from>
    <xdr:to>
      <xdr:col>64</xdr:col>
      <xdr:colOff>123825</xdr:colOff>
      <xdr:row>30</xdr:row>
      <xdr:rowOff>127974</xdr:rowOff>
    </xdr:to>
    <xdr:sp macro="" textlink="">
      <xdr:nvSpPr>
        <xdr:cNvPr id="157" name="楕円 156">
          <a:extLst>
            <a:ext uri="{FF2B5EF4-FFF2-40B4-BE49-F238E27FC236}">
              <a16:creationId xmlns:a16="http://schemas.microsoft.com/office/drawing/2014/main" id="{B145AED8-CFBF-4B21-A683-8317171C33F7}"/>
            </a:ext>
          </a:extLst>
        </xdr:cNvPr>
        <xdr:cNvSpPr/>
      </xdr:nvSpPr>
      <xdr:spPr>
        <a:xfrm>
          <a:off x="11017885" y="580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146911</xdr:rowOff>
    </xdr:from>
    <xdr:to>
      <xdr:col>68</xdr:col>
      <xdr:colOff>73025</xdr:colOff>
      <xdr:row>30</xdr:row>
      <xdr:rowOff>77174</xdr:rowOff>
    </xdr:to>
    <xdr:cxnSp macro="">
      <xdr:nvCxnSpPr>
        <xdr:cNvPr id="158" name="直線コネクタ 157">
          <a:extLst>
            <a:ext uri="{FF2B5EF4-FFF2-40B4-BE49-F238E27FC236}">
              <a16:creationId xmlns:a16="http://schemas.microsoft.com/office/drawing/2014/main" id="{C2FEAB51-B504-4550-B0C5-FB4757623938}"/>
            </a:ext>
          </a:extLst>
        </xdr:cNvPr>
        <xdr:cNvCxnSpPr/>
      </xdr:nvCxnSpPr>
      <xdr:spPr>
        <a:xfrm flipV="1">
          <a:off x="11068685" y="5762851"/>
          <a:ext cx="670560" cy="9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168077</xdr:rowOff>
    </xdr:from>
    <xdr:to>
      <xdr:col>60</xdr:col>
      <xdr:colOff>123825</xdr:colOff>
      <xdr:row>30</xdr:row>
      <xdr:rowOff>98227</xdr:rowOff>
    </xdr:to>
    <xdr:sp macro="" textlink="">
      <xdr:nvSpPr>
        <xdr:cNvPr id="159" name="楕円 158">
          <a:extLst>
            <a:ext uri="{FF2B5EF4-FFF2-40B4-BE49-F238E27FC236}">
              <a16:creationId xmlns:a16="http://schemas.microsoft.com/office/drawing/2014/main" id="{EA2CFBE0-580A-4255-A2DB-880107F84261}"/>
            </a:ext>
          </a:extLst>
        </xdr:cNvPr>
        <xdr:cNvSpPr/>
      </xdr:nvSpPr>
      <xdr:spPr>
        <a:xfrm>
          <a:off x="10347325" y="5784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47427</xdr:rowOff>
    </xdr:from>
    <xdr:to>
      <xdr:col>64</xdr:col>
      <xdr:colOff>73025</xdr:colOff>
      <xdr:row>30</xdr:row>
      <xdr:rowOff>77174</xdr:rowOff>
    </xdr:to>
    <xdr:cxnSp macro="">
      <xdr:nvCxnSpPr>
        <xdr:cNvPr id="160" name="直線コネクタ 159">
          <a:extLst>
            <a:ext uri="{FF2B5EF4-FFF2-40B4-BE49-F238E27FC236}">
              <a16:creationId xmlns:a16="http://schemas.microsoft.com/office/drawing/2014/main" id="{5B7F07D9-7D66-468C-BB0F-06ED1DC15837}"/>
            </a:ext>
          </a:extLst>
        </xdr:cNvPr>
        <xdr:cNvCxnSpPr/>
      </xdr:nvCxnSpPr>
      <xdr:spPr>
        <a:xfrm>
          <a:off x="10398125" y="5831007"/>
          <a:ext cx="670560" cy="2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macro="" textlink="">
      <xdr:nvSpPr>
        <xdr:cNvPr id="161" name="n_1aveValue債務償還比率">
          <a:extLst>
            <a:ext uri="{FF2B5EF4-FFF2-40B4-BE49-F238E27FC236}">
              <a16:creationId xmlns:a16="http://schemas.microsoft.com/office/drawing/2014/main" id="{6154E7AC-B450-4C01-87FF-03C2218191F4}"/>
            </a:ext>
          </a:extLst>
        </xdr:cNvPr>
        <xdr:cNvSpPr txBox="1"/>
      </xdr:nvSpPr>
      <xdr:spPr>
        <a:xfrm>
          <a:off x="12185092" y="584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62847</xdr:rowOff>
    </xdr:from>
    <xdr:ext cx="469744" cy="259045"/>
    <xdr:sp macro="" textlink="">
      <xdr:nvSpPr>
        <xdr:cNvPr id="162" name="n_2aveValue債務償還比率">
          <a:extLst>
            <a:ext uri="{FF2B5EF4-FFF2-40B4-BE49-F238E27FC236}">
              <a16:creationId xmlns:a16="http://schemas.microsoft.com/office/drawing/2014/main" id="{FCA90615-CFBA-4CF5-9877-B7E478CDF5CD}"/>
            </a:ext>
          </a:extLst>
        </xdr:cNvPr>
        <xdr:cNvSpPr txBox="1"/>
      </xdr:nvSpPr>
      <xdr:spPr>
        <a:xfrm>
          <a:off x="11527232" y="58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63" name="n_3aveValue債務償還比率">
          <a:extLst>
            <a:ext uri="{FF2B5EF4-FFF2-40B4-BE49-F238E27FC236}">
              <a16:creationId xmlns:a16="http://schemas.microsoft.com/office/drawing/2014/main" id="{3DDAA0F6-3167-451E-8891-0EBD2D00F4DA}"/>
            </a:ext>
          </a:extLst>
        </xdr:cNvPr>
        <xdr:cNvSpPr txBox="1"/>
      </xdr:nvSpPr>
      <xdr:spPr>
        <a:xfrm>
          <a:off x="10856672" y="555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94512</xdr:rowOff>
    </xdr:from>
    <xdr:ext cx="469744" cy="259045"/>
    <xdr:sp macro="" textlink="">
      <xdr:nvSpPr>
        <xdr:cNvPr id="164" name="n_4aveValue債務償還比率">
          <a:extLst>
            <a:ext uri="{FF2B5EF4-FFF2-40B4-BE49-F238E27FC236}">
              <a16:creationId xmlns:a16="http://schemas.microsoft.com/office/drawing/2014/main" id="{DC0D8F8E-2CCE-4BA2-B531-152880289800}"/>
            </a:ext>
          </a:extLst>
        </xdr:cNvPr>
        <xdr:cNvSpPr txBox="1"/>
      </xdr:nvSpPr>
      <xdr:spPr>
        <a:xfrm>
          <a:off x="10186112" y="587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69655</xdr:rowOff>
    </xdr:from>
    <xdr:ext cx="469744" cy="259045"/>
    <xdr:sp macro="" textlink="">
      <xdr:nvSpPr>
        <xdr:cNvPr id="165" name="n_1mainValue債務償還比率">
          <a:extLst>
            <a:ext uri="{FF2B5EF4-FFF2-40B4-BE49-F238E27FC236}">
              <a16:creationId xmlns:a16="http://schemas.microsoft.com/office/drawing/2014/main" id="{A2BE9379-D917-4843-A120-CC93AD300428}"/>
            </a:ext>
          </a:extLst>
        </xdr:cNvPr>
        <xdr:cNvSpPr txBox="1"/>
      </xdr:nvSpPr>
      <xdr:spPr>
        <a:xfrm>
          <a:off x="12185092" y="55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42788</xdr:rowOff>
    </xdr:from>
    <xdr:ext cx="469744" cy="259045"/>
    <xdr:sp macro="" textlink="">
      <xdr:nvSpPr>
        <xdr:cNvPr id="166" name="n_2mainValue債務償還比率">
          <a:extLst>
            <a:ext uri="{FF2B5EF4-FFF2-40B4-BE49-F238E27FC236}">
              <a16:creationId xmlns:a16="http://schemas.microsoft.com/office/drawing/2014/main" id="{8BC4BC6E-DFFC-4530-ADC7-58662049F3C6}"/>
            </a:ext>
          </a:extLst>
        </xdr:cNvPr>
        <xdr:cNvSpPr txBox="1"/>
      </xdr:nvSpPr>
      <xdr:spPr>
        <a:xfrm>
          <a:off x="11527232" y="549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119101</xdr:rowOff>
    </xdr:from>
    <xdr:ext cx="469744" cy="259045"/>
    <xdr:sp macro="" textlink="">
      <xdr:nvSpPr>
        <xdr:cNvPr id="167" name="n_3mainValue債務償還比率">
          <a:extLst>
            <a:ext uri="{FF2B5EF4-FFF2-40B4-BE49-F238E27FC236}">
              <a16:creationId xmlns:a16="http://schemas.microsoft.com/office/drawing/2014/main" id="{CEDBCE5F-DA76-434F-87C6-E7A32F21CA28}"/>
            </a:ext>
          </a:extLst>
        </xdr:cNvPr>
        <xdr:cNvSpPr txBox="1"/>
      </xdr:nvSpPr>
      <xdr:spPr>
        <a:xfrm>
          <a:off x="10856672" y="590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114754</xdr:rowOff>
    </xdr:from>
    <xdr:ext cx="469744" cy="259045"/>
    <xdr:sp macro="" textlink="">
      <xdr:nvSpPr>
        <xdr:cNvPr id="168" name="n_4mainValue債務償還比率">
          <a:extLst>
            <a:ext uri="{FF2B5EF4-FFF2-40B4-BE49-F238E27FC236}">
              <a16:creationId xmlns:a16="http://schemas.microsoft.com/office/drawing/2014/main" id="{CDCD6F72-C876-4855-8BA0-7DDA15CD1C18}"/>
            </a:ext>
          </a:extLst>
        </xdr:cNvPr>
        <xdr:cNvSpPr txBox="1"/>
      </xdr:nvSpPr>
      <xdr:spPr>
        <a:xfrm>
          <a:off x="10186112" y="55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C66B4A0C-7663-402B-817A-F5D981036215}"/>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52F1ED5D-8465-49CC-9E36-3EF0087D5C2D}"/>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37EE3189-72C6-4E4C-9450-6BB256277373}"/>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93A8C6F9-C3EB-4801-B8F3-7D41F2767D78}"/>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C0E80B7-4325-40A6-A345-0F601488EA9A}"/>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ABCD0D3-B74B-409B-9ACC-EA337A09C95C}"/>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F942E1-1AFF-480B-B0AE-E605792EE38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951AF54-DFE3-4460-99F1-8C30633241F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186E188-36AB-4587-B43D-720A7ADE2B95}"/>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E67B3E5-12C2-4466-98DA-B73DB77C5C55}"/>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42C7104-258F-4F3B-8CAE-C7CD31011EF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5E995D9-4513-4388-9EB6-A8AA63F288DA}"/>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9868427-CA3E-4968-8A1E-7262861E67E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64EDAB-A865-4E09-879C-09024201D57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1A5580E-2C16-41DD-9EBA-8A9E60B5C55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33A1737-D869-41D3-ADC5-EDF5BD0C31A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14,679
14,219
53.64
9,004,892
8,936,923
48,105
4,506,023
6,445,828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045BDDB-E29D-4DFD-8FAD-F96081044C87}"/>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906F021-3604-4C6F-93E6-712F4953C1C7}"/>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95D7A61-F52B-4390-A6D7-ACCE23D28B61}"/>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FC93B94-2489-4DC6-AC4F-094C64B3E63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993E838-BD24-46C0-BA0A-65BEB273F6FC}"/>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A4C33AA-5AD3-40F6-AA92-16CE36ED7C06}"/>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7DD7C38-5A8C-49B8-ACBE-CE5E6DEF4FF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7C833FE-2019-40F6-83E5-F5BF9948653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853817-26D2-43C9-AB2D-2063B44EF328}"/>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70CE1AA-CDE6-4E61-AB65-59D3A17BA89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2EA623A-5FBF-42A7-8CF1-AB062BF29784}"/>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2DC9018-6047-413C-8B62-15EE7DA57BCF}"/>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A7586E7-16B3-4D60-ACBF-89651388B36B}"/>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A28F8FF-C504-41AD-8A77-F59E394B430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72FA867-BD6A-4C6C-A5CB-B91BFEAD289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76AE510-18A4-4AF5-9CCC-A00BD935AEFD}"/>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1A4AFB2-90BF-4CF3-A7B7-41C3A05386F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B73E95A-D494-443B-8E47-EB9C08ECDD3C}"/>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C614416-F3C3-4B76-AFED-BCBCD70CA3F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E1D1D62-3FD6-440C-934C-A80C3F49D2CC}"/>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552D6F6-4A27-4CB4-8828-BAA5258AFC7A}"/>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B4B7815-CFA5-4CB6-A92E-5C14DA71179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B5C9BE2-58F7-4CFE-A88E-D64B91E9477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C815B1A-B068-49AD-9A86-47CB7A96DBD7}"/>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AE62602-015B-41C5-8256-05ACACBBC75B}"/>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C1D9108-2696-43C4-90C9-C6156D8300A2}"/>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B0D97B1-3484-44ED-AD6F-1CAE31DED61C}"/>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E132CDA-FFEC-4AE3-8E54-5CE3431AC1E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1B32D3A-405E-40C3-AA20-F25071340915}"/>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B2EBD04-0EFE-455A-BE58-3D3D8530DED7}"/>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8D4E7B8-5F82-43CD-8D4A-64C88262367B}"/>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A7475BA-7FFD-4D0D-9EA6-9BD6A7187CD1}"/>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60417A8-C610-48C1-A745-DA311E4943FB}"/>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550511E-CA52-4680-A005-2930BE2628D2}"/>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4E781D0-40B1-4F97-91CA-AB7F7EFA28F2}"/>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16E1C12-6410-40D0-94B0-86A0486A0B17}"/>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3393478-F34C-4BF2-8348-C3FB14F74A0F}"/>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9E7ABA4-A2AE-484E-9E67-0154805C1ACB}"/>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305041F-8EB4-4015-A519-21C778ACCEF6}"/>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61F0B1C-B6D8-439E-9FC2-6542F844A5ED}"/>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897B195-9754-4A0B-A7C0-A0F7165211C5}"/>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1341004-7E4F-43B7-9002-F005944849D1}"/>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3B9510B-F73A-4E4B-94A1-EC733F4C3C28}"/>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7A8ACAD-52D1-4203-991E-93557E90C004}"/>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2736017-6F29-46B4-81DA-6292C9ACB0F2}"/>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D187B2C3-A4AE-46E7-97DA-9B8B94BC9C79}"/>
            </a:ext>
          </a:extLst>
        </xdr:cNvPr>
        <xdr:cNvCxnSpPr/>
      </xdr:nvCxnSpPr>
      <xdr:spPr>
        <a:xfrm flipV="1">
          <a:off x="4086225" y="570166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6679E01A-94DD-4543-9C53-94257B319688}"/>
            </a:ext>
          </a:extLst>
        </xdr:cNvPr>
        <xdr:cNvSpPr txBox="1"/>
      </xdr:nvSpPr>
      <xdr:spPr>
        <a:xfrm>
          <a:off x="412496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31F35F5F-CD95-4A72-9BD3-6469F726F1A7}"/>
            </a:ext>
          </a:extLst>
        </xdr:cNvPr>
        <xdr:cNvCxnSpPr/>
      </xdr:nvCxnSpPr>
      <xdr:spPr>
        <a:xfrm>
          <a:off x="4020820" y="705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5039F2DB-FC7F-4024-8DAB-F01456E8E05E}"/>
            </a:ext>
          </a:extLst>
        </xdr:cNvPr>
        <xdr:cNvSpPr txBox="1"/>
      </xdr:nvSpPr>
      <xdr:spPr>
        <a:xfrm>
          <a:off x="4124960" y="548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794265EB-E513-4240-BE43-6DEFB78A1DF0}"/>
            </a:ext>
          </a:extLst>
        </xdr:cNvPr>
        <xdr:cNvCxnSpPr/>
      </xdr:nvCxnSpPr>
      <xdr:spPr>
        <a:xfrm>
          <a:off x="4020820" y="5701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E1B0D05C-D990-42CC-A3DC-1911B07E4BCE}"/>
            </a:ext>
          </a:extLst>
        </xdr:cNvPr>
        <xdr:cNvSpPr txBox="1"/>
      </xdr:nvSpPr>
      <xdr:spPr>
        <a:xfrm>
          <a:off x="412496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915673FD-7061-4F46-B8FC-2C50EBB7F3C8}"/>
            </a:ext>
          </a:extLst>
        </xdr:cNvPr>
        <xdr:cNvSpPr/>
      </xdr:nvSpPr>
      <xdr:spPr>
        <a:xfrm>
          <a:off x="403606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39B84D36-D2B0-49B0-B6E5-43E203EC40FA}"/>
            </a:ext>
          </a:extLst>
        </xdr:cNvPr>
        <xdr:cNvSpPr/>
      </xdr:nvSpPr>
      <xdr:spPr>
        <a:xfrm>
          <a:off x="3312160" y="62680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9E541B84-F33A-4763-95F7-52014D277267}"/>
            </a:ext>
          </a:extLst>
        </xdr:cNvPr>
        <xdr:cNvSpPr/>
      </xdr:nvSpPr>
      <xdr:spPr>
        <a:xfrm>
          <a:off x="25146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BD7B1367-CC2C-42EB-B9AB-CDD79021D7DC}"/>
            </a:ext>
          </a:extLst>
        </xdr:cNvPr>
        <xdr:cNvSpPr/>
      </xdr:nvSpPr>
      <xdr:spPr>
        <a:xfrm>
          <a:off x="17399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B63DBFAA-9019-4C24-AE00-31268597BC26}"/>
            </a:ext>
          </a:extLst>
        </xdr:cNvPr>
        <xdr:cNvSpPr/>
      </xdr:nvSpPr>
      <xdr:spPr>
        <a:xfrm>
          <a:off x="965200" y="617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0E1541B-673D-4F83-B96C-C38494051602}"/>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0810F59-855C-429D-9456-E08062EDD67A}"/>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6B32E60-1F22-431D-B17E-7648A8DA4048}"/>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BF459FB-02C8-4BFC-892B-A877DC727437}"/>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BFA31C8-F717-44E3-BAD7-B280DFD18BC1}"/>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154940</xdr:rowOff>
    </xdr:from>
    <xdr:to>
      <xdr:col>24</xdr:col>
      <xdr:colOff>114300</xdr:colOff>
      <xdr:row>41</xdr:row>
      <xdr:rowOff>85090</xdr:rowOff>
    </xdr:to>
    <xdr:sp macro="" textlink="">
      <xdr:nvSpPr>
        <xdr:cNvPr id="73" name="楕円 72">
          <a:extLst>
            <a:ext uri="{FF2B5EF4-FFF2-40B4-BE49-F238E27FC236}">
              <a16:creationId xmlns:a16="http://schemas.microsoft.com/office/drawing/2014/main" id="{202EC4BD-4B62-4BDF-A3DC-BC3C26A091F0}"/>
            </a:ext>
          </a:extLst>
        </xdr:cNvPr>
        <xdr:cNvSpPr/>
      </xdr:nvSpPr>
      <xdr:spPr>
        <a:xfrm>
          <a:off x="4036060" y="6860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133367</xdr:rowOff>
    </xdr:from>
    <xdr:ext cx="405111" cy="259045"/>
    <xdr:sp macro="" textlink="">
      <xdr:nvSpPr>
        <xdr:cNvPr id="74" name="【道路】&#10;有形固定資産減価償却率該当値テキスト">
          <a:extLst>
            <a:ext uri="{FF2B5EF4-FFF2-40B4-BE49-F238E27FC236}">
              <a16:creationId xmlns:a16="http://schemas.microsoft.com/office/drawing/2014/main" id="{9798FB4C-9297-44AF-A0F1-74402D5F4D49}"/>
            </a:ext>
          </a:extLst>
        </xdr:cNvPr>
        <xdr:cNvSpPr txBox="1"/>
      </xdr:nvSpPr>
      <xdr:spPr>
        <a:xfrm>
          <a:off x="412496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36830</xdr:rowOff>
    </xdr:from>
    <xdr:to>
      <xdr:col>20</xdr:col>
      <xdr:colOff>38100</xdr:colOff>
      <xdr:row>41</xdr:row>
      <xdr:rowOff>138430</xdr:rowOff>
    </xdr:to>
    <xdr:sp macro="" textlink="">
      <xdr:nvSpPr>
        <xdr:cNvPr id="75" name="楕円 74">
          <a:extLst>
            <a:ext uri="{FF2B5EF4-FFF2-40B4-BE49-F238E27FC236}">
              <a16:creationId xmlns:a16="http://schemas.microsoft.com/office/drawing/2014/main" id="{314003B2-58F4-4FA7-84A5-46BA51327915}"/>
            </a:ext>
          </a:extLst>
        </xdr:cNvPr>
        <xdr:cNvSpPr/>
      </xdr:nvSpPr>
      <xdr:spPr>
        <a:xfrm>
          <a:off x="3312160" y="69100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34290</xdr:rowOff>
    </xdr:from>
    <xdr:to>
      <xdr:col>24</xdr:col>
      <xdr:colOff>63500</xdr:colOff>
      <xdr:row>41</xdr:row>
      <xdr:rowOff>87630</xdr:rowOff>
    </xdr:to>
    <xdr:cxnSp macro="">
      <xdr:nvCxnSpPr>
        <xdr:cNvPr id="76" name="直線コネクタ 75">
          <a:extLst>
            <a:ext uri="{FF2B5EF4-FFF2-40B4-BE49-F238E27FC236}">
              <a16:creationId xmlns:a16="http://schemas.microsoft.com/office/drawing/2014/main" id="{ABEF9ABF-E376-4FD5-B24E-0124D9BDC9AB}"/>
            </a:ext>
          </a:extLst>
        </xdr:cNvPr>
        <xdr:cNvCxnSpPr/>
      </xdr:nvCxnSpPr>
      <xdr:spPr>
        <a:xfrm flipV="1">
          <a:off x="3355340" y="6907530"/>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23495</xdr:rowOff>
    </xdr:from>
    <xdr:to>
      <xdr:col>15</xdr:col>
      <xdr:colOff>101600</xdr:colOff>
      <xdr:row>41</xdr:row>
      <xdr:rowOff>125095</xdr:rowOff>
    </xdr:to>
    <xdr:sp macro="" textlink="">
      <xdr:nvSpPr>
        <xdr:cNvPr id="77" name="楕円 76">
          <a:extLst>
            <a:ext uri="{FF2B5EF4-FFF2-40B4-BE49-F238E27FC236}">
              <a16:creationId xmlns:a16="http://schemas.microsoft.com/office/drawing/2014/main" id="{B30F8C18-8012-4391-94AC-F8DF94AB91B2}"/>
            </a:ext>
          </a:extLst>
        </xdr:cNvPr>
        <xdr:cNvSpPr/>
      </xdr:nvSpPr>
      <xdr:spPr>
        <a:xfrm>
          <a:off x="25146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74295</xdr:rowOff>
    </xdr:from>
    <xdr:to>
      <xdr:col>19</xdr:col>
      <xdr:colOff>177800</xdr:colOff>
      <xdr:row>41</xdr:row>
      <xdr:rowOff>87630</xdr:rowOff>
    </xdr:to>
    <xdr:cxnSp macro="">
      <xdr:nvCxnSpPr>
        <xdr:cNvPr id="78" name="直線コネクタ 77">
          <a:extLst>
            <a:ext uri="{FF2B5EF4-FFF2-40B4-BE49-F238E27FC236}">
              <a16:creationId xmlns:a16="http://schemas.microsoft.com/office/drawing/2014/main" id="{FD352A91-ECE6-48EE-85B0-2880A44F6ED1}"/>
            </a:ext>
          </a:extLst>
        </xdr:cNvPr>
        <xdr:cNvCxnSpPr/>
      </xdr:nvCxnSpPr>
      <xdr:spPr>
        <a:xfrm>
          <a:off x="2565400" y="6947535"/>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19685</xdr:rowOff>
    </xdr:from>
    <xdr:to>
      <xdr:col>10</xdr:col>
      <xdr:colOff>165100</xdr:colOff>
      <xdr:row>41</xdr:row>
      <xdr:rowOff>121285</xdr:rowOff>
    </xdr:to>
    <xdr:sp macro="" textlink="">
      <xdr:nvSpPr>
        <xdr:cNvPr id="79" name="楕円 78">
          <a:extLst>
            <a:ext uri="{FF2B5EF4-FFF2-40B4-BE49-F238E27FC236}">
              <a16:creationId xmlns:a16="http://schemas.microsoft.com/office/drawing/2014/main" id="{89635FD3-6F4A-46A3-A562-3CDB373742D1}"/>
            </a:ext>
          </a:extLst>
        </xdr:cNvPr>
        <xdr:cNvSpPr/>
      </xdr:nvSpPr>
      <xdr:spPr>
        <a:xfrm>
          <a:off x="17399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70485</xdr:rowOff>
    </xdr:from>
    <xdr:to>
      <xdr:col>15</xdr:col>
      <xdr:colOff>50800</xdr:colOff>
      <xdr:row>41</xdr:row>
      <xdr:rowOff>74295</xdr:rowOff>
    </xdr:to>
    <xdr:cxnSp macro="">
      <xdr:nvCxnSpPr>
        <xdr:cNvPr id="80" name="直線コネクタ 79">
          <a:extLst>
            <a:ext uri="{FF2B5EF4-FFF2-40B4-BE49-F238E27FC236}">
              <a16:creationId xmlns:a16="http://schemas.microsoft.com/office/drawing/2014/main" id="{1F90C20D-61AE-4F7E-A4B9-98EB8EB1199A}"/>
            </a:ext>
          </a:extLst>
        </xdr:cNvPr>
        <xdr:cNvCxnSpPr/>
      </xdr:nvCxnSpPr>
      <xdr:spPr>
        <a:xfrm>
          <a:off x="1790700" y="694372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17780</xdr:rowOff>
    </xdr:from>
    <xdr:to>
      <xdr:col>6</xdr:col>
      <xdr:colOff>38100</xdr:colOff>
      <xdr:row>41</xdr:row>
      <xdr:rowOff>119380</xdr:rowOff>
    </xdr:to>
    <xdr:sp macro="" textlink="">
      <xdr:nvSpPr>
        <xdr:cNvPr id="81" name="楕円 80">
          <a:extLst>
            <a:ext uri="{FF2B5EF4-FFF2-40B4-BE49-F238E27FC236}">
              <a16:creationId xmlns:a16="http://schemas.microsoft.com/office/drawing/2014/main" id="{7AC1FAC0-7C00-4499-BB6A-556878432D76}"/>
            </a:ext>
          </a:extLst>
        </xdr:cNvPr>
        <xdr:cNvSpPr/>
      </xdr:nvSpPr>
      <xdr:spPr>
        <a:xfrm>
          <a:off x="965200" y="68910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68580</xdr:rowOff>
    </xdr:from>
    <xdr:to>
      <xdr:col>10</xdr:col>
      <xdr:colOff>114300</xdr:colOff>
      <xdr:row>41</xdr:row>
      <xdr:rowOff>70485</xdr:rowOff>
    </xdr:to>
    <xdr:cxnSp macro="">
      <xdr:nvCxnSpPr>
        <xdr:cNvPr id="82" name="直線コネクタ 81">
          <a:extLst>
            <a:ext uri="{FF2B5EF4-FFF2-40B4-BE49-F238E27FC236}">
              <a16:creationId xmlns:a16="http://schemas.microsoft.com/office/drawing/2014/main" id="{76AFC2CB-9818-471D-8C11-3337EC860243}"/>
            </a:ext>
          </a:extLst>
        </xdr:cNvPr>
        <xdr:cNvCxnSpPr/>
      </xdr:nvCxnSpPr>
      <xdr:spPr>
        <a:xfrm>
          <a:off x="1008380" y="694182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a:extLst>
            <a:ext uri="{FF2B5EF4-FFF2-40B4-BE49-F238E27FC236}">
              <a16:creationId xmlns:a16="http://schemas.microsoft.com/office/drawing/2014/main" id="{40A7299F-942B-4155-95E2-5B40AB53282A}"/>
            </a:ext>
          </a:extLst>
        </xdr:cNvPr>
        <xdr:cNvSpPr txBox="1"/>
      </xdr:nvSpPr>
      <xdr:spPr>
        <a:xfrm>
          <a:off x="317056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4" name="n_2aveValue【道路】&#10;有形固定資産減価償却率">
          <a:extLst>
            <a:ext uri="{FF2B5EF4-FFF2-40B4-BE49-F238E27FC236}">
              <a16:creationId xmlns:a16="http://schemas.microsoft.com/office/drawing/2014/main" id="{DC3ECACF-6606-4F74-B541-5374C620E403}"/>
            </a:ext>
          </a:extLst>
        </xdr:cNvPr>
        <xdr:cNvSpPr txBox="1"/>
      </xdr:nvSpPr>
      <xdr:spPr>
        <a:xfrm>
          <a:off x="238570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a:extLst>
            <a:ext uri="{FF2B5EF4-FFF2-40B4-BE49-F238E27FC236}">
              <a16:creationId xmlns:a16="http://schemas.microsoft.com/office/drawing/2014/main" id="{7A46A773-094F-4C70-A222-5F3A654734A6}"/>
            </a:ext>
          </a:extLst>
        </xdr:cNvPr>
        <xdr:cNvSpPr txBox="1"/>
      </xdr:nvSpPr>
      <xdr:spPr>
        <a:xfrm>
          <a:off x="161100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a:extLst>
            <a:ext uri="{FF2B5EF4-FFF2-40B4-BE49-F238E27FC236}">
              <a16:creationId xmlns:a16="http://schemas.microsoft.com/office/drawing/2014/main" id="{57D1F9C2-28FD-4D9E-87B1-9ABD0C3F045D}"/>
            </a:ext>
          </a:extLst>
        </xdr:cNvPr>
        <xdr:cNvSpPr txBox="1"/>
      </xdr:nvSpPr>
      <xdr:spPr>
        <a:xfrm>
          <a:off x="83630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129557</xdr:rowOff>
    </xdr:from>
    <xdr:ext cx="405111" cy="259045"/>
    <xdr:sp macro="" textlink="">
      <xdr:nvSpPr>
        <xdr:cNvPr id="87" name="n_1mainValue【道路】&#10;有形固定資産減価償却率">
          <a:extLst>
            <a:ext uri="{FF2B5EF4-FFF2-40B4-BE49-F238E27FC236}">
              <a16:creationId xmlns:a16="http://schemas.microsoft.com/office/drawing/2014/main" id="{1564D334-A386-4B8E-8599-D708329C5F5B}"/>
            </a:ext>
          </a:extLst>
        </xdr:cNvPr>
        <xdr:cNvSpPr txBox="1"/>
      </xdr:nvSpPr>
      <xdr:spPr>
        <a:xfrm>
          <a:off x="317056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116222</xdr:rowOff>
    </xdr:from>
    <xdr:ext cx="405111" cy="259045"/>
    <xdr:sp macro="" textlink="">
      <xdr:nvSpPr>
        <xdr:cNvPr id="88" name="n_2mainValue【道路】&#10;有形固定資産減価償却率">
          <a:extLst>
            <a:ext uri="{FF2B5EF4-FFF2-40B4-BE49-F238E27FC236}">
              <a16:creationId xmlns:a16="http://schemas.microsoft.com/office/drawing/2014/main" id="{E97F6EF3-18A4-4E69-AA1D-5EB87121DCD9}"/>
            </a:ext>
          </a:extLst>
        </xdr:cNvPr>
        <xdr:cNvSpPr txBox="1"/>
      </xdr:nvSpPr>
      <xdr:spPr>
        <a:xfrm>
          <a:off x="238570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112412</xdr:rowOff>
    </xdr:from>
    <xdr:ext cx="405111" cy="259045"/>
    <xdr:sp macro="" textlink="">
      <xdr:nvSpPr>
        <xdr:cNvPr id="89" name="n_3mainValue【道路】&#10;有形固定資産減価償却率">
          <a:extLst>
            <a:ext uri="{FF2B5EF4-FFF2-40B4-BE49-F238E27FC236}">
              <a16:creationId xmlns:a16="http://schemas.microsoft.com/office/drawing/2014/main" id="{903160D1-560B-4769-A774-1E88F5E56307}"/>
            </a:ext>
          </a:extLst>
        </xdr:cNvPr>
        <xdr:cNvSpPr txBox="1"/>
      </xdr:nvSpPr>
      <xdr:spPr>
        <a:xfrm>
          <a:off x="161100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110507</xdr:rowOff>
    </xdr:from>
    <xdr:ext cx="405111" cy="259045"/>
    <xdr:sp macro="" textlink="">
      <xdr:nvSpPr>
        <xdr:cNvPr id="90" name="n_4mainValue【道路】&#10;有形固定資産減価償却率">
          <a:extLst>
            <a:ext uri="{FF2B5EF4-FFF2-40B4-BE49-F238E27FC236}">
              <a16:creationId xmlns:a16="http://schemas.microsoft.com/office/drawing/2014/main" id="{EA917C61-B9F7-4D61-B0FB-D7B49DB6D69F}"/>
            </a:ext>
          </a:extLst>
        </xdr:cNvPr>
        <xdr:cNvSpPr txBox="1"/>
      </xdr:nvSpPr>
      <xdr:spPr>
        <a:xfrm>
          <a:off x="83630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3069D67-DCF4-4A03-A7F8-F5E1D1697373}"/>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F2EABCC-FF01-4FBA-B79C-92775537B29A}"/>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68ECDE2-00E8-4BFF-9F53-95A8859FFEB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885EE38-FB1E-448E-A1C6-6728C220A2F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E2F0F76-19FA-4A0A-8272-883A45B333D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5D323F9-C4B4-444C-A30D-1D3C6EFC579D}"/>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A578AE4-8051-43B7-BF6A-370D7CA185FD}"/>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F85A395-ACBC-4F85-9BC2-23AE75F99A4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A34D9EF-2991-426A-AA53-6A1F058E1463}"/>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6D3B419-4969-4B98-8077-31F141F83E84}"/>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856D6AA5-9CE3-476A-B783-43E0F607EC91}"/>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76C7500-5DA1-490A-9672-BA9F2C610BE2}"/>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E6DB1A74-4CD2-42AA-8A6E-5A546426DC3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DCB6230C-6667-4E02-8862-BCDD9FF14F28}"/>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286ED5CD-6965-4825-9947-7F8FD0EA3E1A}"/>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4BB17FFA-4977-423D-9225-0643C25FC93E}"/>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2012CAC3-BF7E-4A69-806A-3D8A8101CBD7}"/>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BC6E1EEB-D557-4EFE-8125-634B7D346141}"/>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8367622B-3D95-4345-9C73-2733AF50C8B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6F1C1253-F75C-4596-847E-257A16C0E509}"/>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EF8D715C-A0DE-49A1-9140-73AC23EBF12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40A18404-DEE6-4CD9-AD0F-2A8408159C29}"/>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ACA4FA7F-225E-45A6-ADF4-98B2E589831A}"/>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1F305361-66AC-4C3C-9DA9-B16A56657A3C}"/>
            </a:ext>
          </a:extLst>
        </xdr:cNvPr>
        <xdr:cNvCxnSpPr/>
      </xdr:nvCxnSpPr>
      <xdr:spPr>
        <a:xfrm flipV="1">
          <a:off x="9219565" y="5598490"/>
          <a:ext cx="0" cy="144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81C96C0A-6CE0-487B-9106-67225C98CFE2}"/>
            </a:ext>
          </a:extLst>
        </xdr:cNvPr>
        <xdr:cNvSpPr txBox="1"/>
      </xdr:nvSpPr>
      <xdr:spPr>
        <a:xfrm>
          <a:off x="9258300" y="704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835AD7A6-98BE-4F0A-86CC-73649D39CB74}"/>
            </a:ext>
          </a:extLst>
        </xdr:cNvPr>
        <xdr:cNvCxnSpPr/>
      </xdr:nvCxnSpPr>
      <xdr:spPr>
        <a:xfrm>
          <a:off x="9154160" y="7045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D1376AAE-530F-44A9-BA29-5E2AD4A65437}"/>
            </a:ext>
          </a:extLst>
        </xdr:cNvPr>
        <xdr:cNvSpPr txBox="1"/>
      </xdr:nvSpPr>
      <xdr:spPr>
        <a:xfrm>
          <a:off x="9258300" y="537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566219CD-011D-4167-9F42-6D573A2DCB8E}"/>
            </a:ext>
          </a:extLst>
        </xdr:cNvPr>
        <xdr:cNvCxnSpPr/>
      </xdr:nvCxnSpPr>
      <xdr:spPr>
        <a:xfrm>
          <a:off x="9154160" y="559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a:extLst>
            <a:ext uri="{FF2B5EF4-FFF2-40B4-BE49-F238E27FC236}">
              <a16:creationId xmlns:a16="http://schemas.microsoft.com/office/drawing/2014/main" id="{259F9503-1EAB-4D4A-81A6-B6B5EFF3A4D5}"/>
            </a:ext>
          </a:extLst>
        </xdr:cNvPr>
        <xdr:cNvSpPr txBox="1"/>
      </xdr:nvSpPr>
      <xdr:spPr>
        <a:xfrm>
          <a:off x="9258300" y="631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C048A620-3143-485B-8ED7-990F33E1355F}"/>
            </a:ext>
          </a:extLst>
        </xdr:cNvPr>
        <xdr:cNvSpPr/>
      </xdr:nvSpPr>
      <xdr:spPr>
        <a:xfrm>
          <a:off x="9192260" y="64629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34E76DEA-4F96-4943-BD45-A9C37CA30E63}"/>
            </a:ext>
          </a:extLst>
        </xdr:cNvPr>
        <xdr:cNvSpPr/>
      </xdr:nvSpPr>
      <xdr:spPr>
        <a:xfrm>
          <a:off x="8445500" y="6478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4646C2AB-60F6-47E5-8DC3-A2CCFF612471}"/>
            </a:ext>
          </a:extLst>
        </xdr:cNvPr>
        <xdr:cNvSpPr/>
      </xdr:nvSpPr>
      <xdr:spPr>
        <a:xfrm>
          <a:off x="7670800" y="64886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F448B554-EE58-47FA-B87E-4E7C748FA54C}"/>
            </a:ext>
          </a:extLst>
        </xdr:cNvPr>
        <xdr:cNvSpPr/>
      </xdr:nvSpPr>
      <xdr:spPr>
        <a:xfrm>
          <a:off x="6873240" y="6497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1F2B801E-0B70-424E-9D90-28C535DBC804}"/>
            </a:ext>
          </a:extLst>
        </xdr:cNvPr>
        <xdr:cNvSpPr/>
      </xdr:nvSpPr>
      <xdr:spPr>
        <a:xfrm>
          <a:off x="6098540" y="6496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AEA3C2A-D8ED-4442-918B-2AD22E416F1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5D538EB-8662-4171-B154-368F5D14BB3A}"/>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7EE08C4-3A5C-4E0C-B6A1-878AA30BB788}"/>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DD08C52-AF1D-4B62-A7BD-8EB411A8F3F8}"/>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ED3E2E7-01FE-4DB7-B617-39C09D66FE8E}"/>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120288</xdr:rowOff>
    </xdr:from>
    <xdr:to>
      <xdr:col>55</xdr:col>
      <xdr:colOff>50800</xdr:colOff>
      <xdr:row>40</xdr:row>
      <xdr:rowOff>50438</xdr:rowOff>
    </xdr:to>
    <xdr:sp macro="" textlink="">
      <xdr:nvSpPr>
        <xdr:cNvPr id="130" name="楕円 129">
          <a:extLst>
            <a:ext uri="{FF2B5EF4-FFF2-40B4-BE49-F238E27FC236}">
              <a16:creationId xmlns:a16="http://schemas.microsoft.com/office/drawing/2014/main" id="{55EB109E-0801-44CC-B762-C12F67D85070}"/>
            </a:ext>
          </a:extLst>
        </xdr:cNvPr>
        <xdr:cNvSpPr/>
      </xdr:nvSpPr>
      <xdr:spPr>
        <a:xfrm>
          <a:off x="9192260" y="66582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98715</xdr:rowOff>
    </xdr:from>
    <xdr:ext cx="534377" cy="259045"/>
    <xdr:sp macro="" textlink="">
      <xdr:nvSpPr>
        <xdr:cNvPr id="131" name="【道路】&#10;一人当たり延長該当値テキスト">
          <a:extLst>
            <a:ext uri="{FF2B5EF4-FFF2-40B4-BE49-F238E27FC236}">
              <a16:creationId xmlns:a16="http://schemas.microsoft.com/office/drawing/2014/main" id="{44BCC42B-1DB7-4259-86FC-23A9DACDAF34}"/>
            </a:ext>
          </a:extLst>
        </xdr:cNvPr>
        <xdr:cNvSpPr txBox="1"/>
      </xdr:nvSpPr>
      <xdr:spPr>
        <a:xfrm>
          <a:off x="9258300" y="663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135128</xdr:rowOff>
    </xdr:from>
    <xdr:to>
      <xdr:col>50</xdr:col>
      <xdr:colOff>165100</xdr:colOff>
      <xdr:row>40</xdr:row>
      <xdr:rowOff>65278</xdr:rowOff>
    </xdr:to>
    <xdr:sp macro="" textlink="">
      <xdr:nvSpPr>
        <xdr:cNvPr id="132" name="楕円 131">
          <a:extLst>
            <a:ext uri="{FF2B5EF4-FFF2-40B4-BE49-F238E27FC236}">
              <a16:creationId xmlns:a16="http://schemas.microsoft.com/office/drawing/2014/main" id="{46628947-265A-4496-A07F-600C7C015663}"/>
            </a:ext>
          </a:extLst>
        </xdr:cNvPr>
        <xdr:cNvSpPr/>
      </xdr:nvSpPr>
      <xdr:spPr>
        <a:xfrm>
          <a:off x="8445500" y="66730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171088</xdr:rowOff>
    </xdr:from>
    <xdr:to>
      <xdr:col>55</xdr:col>
      <xdr:colOff>0</xdr:colOff>
      <xdr:row>40</xdr:row>
      <xdr:rowOff>14478</xdr:rowOff>
    </xdr:to>
    <xdr:cxnSp macro="">
      <xdr:nvCxnSpPr>
        <xdr:cNvPr id="133" name="直線コネクタ 132">
          <a:extLst>
            <a:ext uri="{FF2B5EF4-FFF2-40B4-BE49-F238E27FC236}">
              <a16:creationId xmlns:a16="http://schemas.microsoft.com/office/drawing/2014/main" id="{39102CE7-8ED1-4AEB-843B-91D107636FDA}"/>
            </a:ext>
          </a:extLst>
        </xdr:cNvPr>
        <xdr:cNvCxnSpPr/>
      </xdr:nvCxnSpPr>
      <xdr:spPr>
        <a:xfrm flipV="1">
          <a:off x="8496300" y="6709048"/>
          <a:ext cx="7239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135966</xdr:rowOff>
    </xdr:from>
    <xdr:to>
      <xdr:col>46</xdr:col>
      <xdr:colOff>38100</xdr:colOff>
      <xdr:row>40</xdr:row>
      <xdr:rowOff>66116</xdr:rowOff>
    </xdr:to>
    <xdr:sp macro="" textlink="">
      <xdr:nvSpPr>
        <xdr:cNvPr id="134" name="楕円 133">
          <a:extLst>
            <a:ext uri="{FF2B5EF4-FFF2-40B4-BE49-F238E27FC236}">
              <a16:creationId xmlns:a16="http://schemas.microsoft.com/office/drawing/2014/main" id="{2AAFFC19-37F9-4B10-995B-0EF1B5A6D0BE}"/>
            </a:ext>
          </a:extLst>
        </xdr:cNvPr>
        <xdr:cNvSpPr/>
      </xdr:nvSpPr>
      <xdr:spPr>
        <a:xfrm>
          <a:off x="7670800" y="66739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xdr:rowOff>
    </xdr:from>
    <xdr:to>
      <xdr:col>50</xdr:col>
      <xdr:colOff>114300</xdr:colOff>
      <xdr:row>40</xdr:row>
      <xdr:rowOff>15316</xdr:rowOff>
    </xdr:to>
    <xdr:cxnSp macro="">
      <xdr:nvCxnSpPr>
        <xdr:cNvPr id="135" name="直線コネクタ 134">
          <a:extLst>
            <a:ext uri="{FF2B5EF4-FFF2-40B4-BE49-F238E27FC236}">
              <a16:creationId xmlns:a16="http://schemas.microsoft.com/office/drawing/2014/main" id="{B1469AFF-8876-4746-8E16-61A5E9DA48C6}"/>
            </a:ext>
          </a:extLst>
        </xdr:cNvPr>
        <xdr:cNvCxnSpPr/>
      </xdr:nvCxnSpPr>
      <xdr:spPr>
        <a:xfrm flipV="1">
          <a:off x="7713980" y="6720078"/>
          <a:ext cx="78232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141491</xdr:rowOff>
    </xdr:from>
    <xdr:to>
      <xdr:col>41</xdr:col>
      <xdr:colOff>101600</xdr:colOff>
      <xdr:row>40</xdr:row>
      <xdr:rowOff>71641</xdr:rowOff>
    </xdr:to>
    <xdr:sp macro="" textlink="">
      <xdr:nvSpPr>
        <xdr:cNvPr id="136" name="楕円 135">
          <a:extLst>
            <a:ext uri="{FF2B5EF4-FFF2-40B4-BE49-F238E27FC236}">
              <a16:creationId xmlns:a16="http://schemas.microsoft.com/office/drawing/2014/main" id="{E514DD8E-1E87-4552-9185-CB87AF06A77A}"/>
            </a:ext>
          </a:extLst>
        </xdr:cNvPr>
        <xdr:cNvSpPr/>
      </xdr:nvSpPr>
      <xdr:spPr>
        <a:xfrm>
          <a:off x="6873240" y="66794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15316</xdr:rowOff>
    </xdr:from>
    <xdr:to>
      <xdr:col>45</xdr:col>
      <xdr:colOff>177800</xdr:colOff>
      <xdr:row>40</xdr:row>
      <xdr:rowOff>20841</xdr:rowOff>
    </xdr:to>
    <xdr:cxnSp macro="">
      <xdr:nvCxnSpPr>
        <xdr:cNvPr id="137" name="直線コネクタ 136">
          <a:extLst>
            <a:ext uri="{FF2B5EF4-FFF2-40B4-BE49-F238E27FC236}">
              <a16:creationId xmlns:a16="http://schemas.microsoft.com/office/drawing/2014/main" id="{90873727-4C1E-4C71-9B28-8A9319A11880}"/>
            </a:ext>
          </a:extLst>
        </xdr:cNvPr>
        <xdr:cNvCxnSpPr/>
      </xdr:nvCxnSpPr>
      <xdr:spPr>
        <a:xfrm flipV="1">
          <a:off x="6924040" y="6720916"/>
          <a:ext cx="78994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142748</xdr:rowOff>
    </xdr:from>
    <xdr:to>
      <xdr:col>36</xdr:col>
      <xdr:colOff>165100</xdr:colOff>
      <xdr:row>40</xdr:row>
      <xdr:rowOff>72898</xdr:rowOff>
    </xdr:to>
    <xdr:sp macro="" textlink="">
      <xdr:nvSpPr>
        <xdr:cNvPr id="138" name="楕円 137">
          <a:extLst>
            <a:ext uri="{FF2B5EF4-FFF2-40B4-BE49-F238E27FC236}">
              <a16:creationId xmlns:a16="http://schemas.microsoft.com/office/drawing/2014/main" id="{D1E4C271-52C3-4628-A607-A9BF1F949536}"/>
            </a:ext>
          </a:extLst>
        </xdr:cNvPr>
        <xdr:cNvSpPr/>
      </xdr:nvSpPr>
      <xdr:spPr>
        <a:xfrm>
          <a:off x="6098540" y="6680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20841</xdr:rowOff>
    </xdr:from>
    <xdr:to>
      <xdr:col>41</xdr:col>
      <xdr:colOff>50800</xdr:colOff>
      <xdr:row>40</xdr:row>
      <xdr:rowOff>22098</xdr:rowOff>
    </xdr:to>
    <xdr:cxnSp macro="">
      <xdr:nvCxnSpPr>
        <xdr:cNvPr id="139" name="直線コネクタ 138">
          <a:extLst>
            <a:ext uri="{FF2B5EF4-FFF2-40B4-BE49-F238E27FC236}">
              <a16:creationId xmlns:a16="http://schemas.microsoft.com/office/drawing/2014/main" id="{22769D4C-9CB0-4A05-B268-5E39C11EEB08}"/>
            </a:ext>
          </a:extLst>
        </xdr:cNvPr>
        <xdr:cNvCxnSpPr/>
      </xdr:nvCxnSpPr>
      <xdr:spPr>
        <a:xfrm flipV="1">
          <a:off x="6149340" y="6726441"/>
          <a:ext cx="7747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a:extLst>
            <a:ext uri="{FF2B5EF4-FFF2-40B4-BE49-F238E27FC236}">
              <a16:creationId xmlns:a16="http://schemas.microsoft.com/office/drawing/2014/main" id="{57D4EBA6-5027-40F8-90B4-B187C354A98A}"/>
            </a:ext>
          </a:extLst>
        </xdr:cNvPr>
        <xdr:cNvSpPr txBox="1"/>
      </xdr:nvSpPr>
      <xdr:spPr>
        <a:xfrm>
          <a:off x="8239271" y="625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a:extLst>
            <a:ext uri="{FF2B5EF4-FFF2-40B4-BE49-F238E27FC236}">
              <a16:creationId xmlns:a16="http://schemas.microsoft.com/office/drawing/2014/main" id="{611AB1BB-1665-4270-AA30-6EB8A05198A0}"/>
            </a:ext>
          </a:extLst>
        </xdr:cNvPr>
        <xdr:cNvSpPr txBox="1"/>
      </xdr:nvSpPr>
      <xdr:spPr>
        <a:xfrm>
          <a:off x="7477271" y="62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a:extLst>
            <a:ext uri="{FF2B5EF4-FFF2-40B4-BE49-F238E27FC236}">
              <a16:creationId xmlns:a16="http://schemas.microsoft.com/office/drawing/2014/main" id="{619BAE10-1232-4901-B9AB-5C3A7D7F3123}"/>
            </a:ext>
          </a:extLst>
        </xdr:cNvPr>
        <xdr:cNvSpPr txBox="1"/>
      </xdr:nvSpPr>
      <xdr:spPr>
        <a:xfrm>
          <a:off x="6702571" y="627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a:extLst>
            <a:ext uri="{FF2B5EF4-FFF2-40B4-BE49-F238E27FC236}">
              <a16:creationId xmlns:a16="http://schemas.microsoft.com/office/drawing/2014/main" id="{4E87EECB-6DED-4849-A01E-1B4B5AE42697}"/>
            </a:ext>
          </a:extLst>
        </xdr:cNvPr>
        <xdr:cNvSpPr txBox="1"/>
      </xdr:nvSpPr>
      <xdr:spPr>
        <a:xfrm>
          <a:off x="5905011" y="62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56405</xdr:rowOff>
    </xdr:from>
    <xdr:ext cx="534377" cy="259045"/>
    <xdr:sp macro="" textlink="">
      <xdr:nvSpPr>
        <xdr:cNvPr id="144" name="n_1mainValue【道路】&#10;一人当たり延長">
          <a:extLst>
            <a:ext uri="{FF2B5EF4-FFF2-40B4-BE49-F238E27FC236}">
              <a16:creationId xmlns:a16="http://schemas.microsoft.com/office/drawing/2014/main" id="{A111CF01-CB3F-4200-BE6E-3987D8E3A050}"/>
            </a:ext>
          </a:extLst>
        </xdr:cNvPr>
        <xdr:cNvSpPr txBox="1"/>
      </xdr:nvSpPr>
      <xdr:spPr>
        <a:xfrm>
          <a:off x="8239271" y="676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57243</xdr:rowOff>
    </xdr:from>
    <xdr:ext cx="534377" cy="259045"/>
    <xdr:sp macro="" textlink="">
      <xdr:nvSpPr>
        <xdr:cNvPr id="145" name="n_2mainValue【道路】&#10;一人当たり延長">
          <a:extLst>
            <a:ext uri="{FF2B5EF4-FFF2-40B4-BE49-F238E27FC236}">
              <a16:creationId xmlns:a16="http://schemas.microsoft.com/office/drawing/2014/main" id="{E633DDD1-7652-4556-8119-926D5A08FA89}"/>
            </a:ext>
          </a:extLst>
        </xdr:cNvPr>
        <xdr:cNvSpPr txBox="1"/>
      </xdr:nvSpPr>
      <xdr:spPr>
        <a:xfrm>
          <a:off x="7477271" y="676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62768</xdr:rowOff>
    </xdr:from>
    <xdr:ext cx="534377" cy="259045"/>
    <xdr:sp macro="" textlink="">
      <xdr:nvSpPr>
        <xdr:cNvPr id="146" name="n_3mainValue【道路】&#10;一人当たり延長">
          <a:extLst>
            <a:ext uri="{FF2B5EF4-FFF2-40B4-BE49-F238E27FC236}">
              <a16:creationId xmlns:a16="http://schemas.microsoft.com/office/drawing/2014/main" id="{D5B2E03C-9910-4E33-9647-5FDEA1F70360}"/>
            </a:ext>
          </a:extLst>
        </xdr:cNvPr>
        <xdr:cNvSpPr txBox="1"/>
      </xdr:nvSpPr>
      <xdr:spPr>
        <a:xfrm>
          <a:off x="6702571" y="67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64025</xdr:rowOff>
    </xdr:from>
    <xdr:ext cx="534377" cy="259045"/>
    <xdr:sp macro="" textlink="">
      <xdr:nvSpPr>
        <xdr:cNvPr id="147" name="n_4mainValue【道路】&#10;一人当たり延長">
          <a:extLst>
            <a:ext uri="{FF2B5EF4-FFF2-40B4-BE49-F238E27FC236}">
              <a16:creationId xmlns:a16="http://schemas.microsoft.com/office/drawing/2014/main" id="{86AE61FD-070E-4FEE-A5CF-AA6041468D8B}"/>
            </a:ext>
          </a:extLst>
        </xdr:cNvPr>
        <xdr:cNvSpPr txBox="1"/>
      </xdr:nvSpPr>
      <xdr:spPr>
        <a:xfrm>
          <a:off x="5905011" y="67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0D06236-4186-479D-B9EE-3541AA1121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9CABA0D-8754-4328-8CE4-18A553C14ADD}"/>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59854B28-BBDB-418D-B282-65F282732091}"/>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5DF6E105-DFF5-4413-95A7-B3B6ACC3F467}"/>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1233FFF-C60F-41CD-8CFC-DE0B02F4BC8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21BD9B7-3D87-4ADD-9C4D-294DEFE968B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D498742A-8377-4776-A9DA-7B77BB837DFB}"/>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D86EDB6E-D1BD-4F97-98CB-A0C2BEAF1BF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436D8C3-97B4-4B8A-81B0-1D022DBC991E}"/>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04A51B3-E1F8-4DCC-A1C0-09C4AF781458}"/>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BA384FF-F521-4536-8C6F-111A7A794F45}"/>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6223946C-6B0F-48E3-A6E4-AE2A649F54B9}"/>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7CCC12A6-EFC8-4BA0-8412-2622A3246C9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A5DE859E-85A9-4FA1-9F2D-E82F00AA5666}"/>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98FB89B3-13F5-4410-97A1-1F3F99D1465A}"/>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E096621F-DCA2-4D81-9A55-CCC9D9B45D85}"/>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F16BBC31-6D80-4D35-A43D-351B96DB0003}"/>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B4311376-4451-4956-A54B-AF0F11635D2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876EF3E0-EA8B-4B51-9C31-E924EDCDF716}"/>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8092F7E1-D7E4-4829-B087-A1A1C7D9DEAF}"/>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50B6A33E-D4F8-4B1A-A757-A6C1CFA07725}"/>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5E5402C1-B2B0-4BB9-83C4-2BCF249BA97D}"/>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78ECC4E6-F8F4-4866-BB4E-174668445A2B}"/>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E4DF239E-188B-49D3-AD61-921B6FE5CD04}"/>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C2C0D1B-578B-4B9E-8710-FFA6441B0FF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4EA76A6F-929D-41B1-AA0B-8BE377351ADF}"/>
            </a:ext>
          </a:extLst>
        </xdr:cNvPr>
        <xdr:cNvCxnSpPr/>
      </xdr:nvCxnSpPr>
      <xdr:spPr>
        <a:xfrm flipV="1">
          <a:off x="4086225" y="9296944"/>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43B6A0B3-21A5-4DF5-BC5C-C7167DFEF1F7}"/>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BD845453-02BF-4D23-8A38-8BD6DC535AE3}"/>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701C3669-E6DB-4448-843A-5595FF3C8CEE}"/>
            </a:ext>
          </a:extLst>
        </xdr:cNvPr>
        <xdr:cNvSpPr txBox="1"/>
      </xdr:nvSpPr>
      <xdr:spPr>
        <a:xfrm>
          <a:off x="4124960" y="90759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9AEB5B15-4DDC-41F1-B8EA-A580871C2CFC}"/>
            </a:ext>
          </a:extLst>
        </xdr:cNvPr>
        <xdr:cNvCxnSpPr/>
      </xdr:nvCxnSpPr>
      <xdr:spPr>
        <a:xfrm>
          <a:off x="4020820" y="9296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AC306F29-26EB-4303-B5BB-B4B6A69E42C4}"/>
            </a:ext>
          </a:extLst>
        </xdr:cNvPr>
        <xdr:cNvSpPr txBox="1"/>
      </xdr:nvSpPr>
      <xdr:spPr>
        <a:xfrm>
          <a:off x="4124960" y="10053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E390580C-65B0-4191-9685-2F6491222460}"/>
            </a:ext>
          </a:extLst>
        </xdr:cNvPr>
        <xdr:cNvSpPr/>
      </xdr:nvSpPr>
      <xdr:spPr>
        <a:xfrm>
          <a:off x="4036060" y="10198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75FED3C6-B5DA-43B6-AFA3-792A356E45E5}"/>
            </a:ext>
          </a:extLst>
        </xdr:cNvPr>
        <xdr:cNvSpPr/>
      </xdr:nvSpPr>
      <xdr:spPr>
        <a:xfrm>
          <a:off x="3312160" y="101872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17B72302-4671-4A57-8BB1-28F5697524FC}"/>
            </a:ext>
          </a:extLst>
        </xdr:cNvPr>
        <xdr:cNvSpPr/>
      </xdr:nvSpPr>
      <xdr:spPr>
        <a:xfrm>
          <a:off x="251460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FAFA2102-8752-4AD4-A0F5-0D100C14F758}"/>
            </a:ext>
          </a:extLst>
        </xdr:cNvPr>
        <xdr:cNvSpPr/>
      </xdr:nvSpPr>
      <xdr:spPr>
        <a:xfrm>
          <a:off x="17399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4DD53B9A-95BD-49AF-ACD0-B26D3534F5EB}"/>
            </a:ext>
          </a:extLst>
        </xdr:cNvPr>
        <xdr:cNvSpPr/>
      </xdr:nvSpPr>
      <xdr:spPr>
        <a:xfrm>
          <a:off x="965200" y="10138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DFDC114-D1EE-4307-A249-AB99D8CB5EE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BDC2A53-98C0-4E28-8111-8210965C622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3634258-E86D-416F-8499-45BBA1B9F1C9}"/>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233FF35-6240-4BD8-BEBA-5066AD36182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11CF520-FB54-4730-8281-6C684F99345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89" name="楕円 188">
          <a:extLst>
            <a:ext uri="{FF2B5EF4-FFF2-40B4-BE49-F238E27FC236}">
              <a16:creationId xmlns:a16="http://schemas.microsoft.com/office/drawing/2014/main" id="{5C237A39-02E3-4E9E-B396-75708EF78390}"/>
            </a:ext>
          </a:extLst>
        </xdr:cNvPr>
        <xdr:cNvSpPr/>
      </xdr:nvSpPr>
      <xdr:spPr>
        <a:xfrm>
          <a:off x="4036060" y="1029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46826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510BD8AA-15C5-48C2-A0FE-6F0A8A64297A}"/>
            </a:ext>
          </a:extLst>
        </xdr:cNvPr>
        <xdr:cNvSpPr txBox="1"/>
      </xdr:nvSpPr>
      <xdr:spPr>
        <a:xfrm>
          <a:off x="4124960" y="1027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141877</xdr:rowOff>
    </xdr:from>
    <xdr:to>
      <xdr:col>20</xdr:col>
      <xdr:colOff>38100</xdr:colOff>
      <xdr:row>62</xdr:row>
      <xdr:rowOff>72027</xdr:rowOff>
    </xdr:to>
    <xdr:sp macro="" textlink="">
      <xdr:nvSpPr>
        <xdr:cNvPr id="191" name="楕円 190">
          <a:extLst>
            <a:ext uri="{FF2B5EF4-FFF2-40B4-BE49-F238E27FC236}">
              <a16:creationId xmlns:a16="http://schemas.microsoft.com/office/drawing/2014/main" id="{6C099F25-01E1-4F50-9DA0-0FCC1F4D38E8}"/>
            </a:ext>
          </a:extLst>
        </xdr:cNvPr>
        <xdr:cNvSpPr/>
      </xdr:nvSpPr>
      <xdr:spPr>
        <a:xfrm>
          <a:off x="3312160" y="103679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119199</xdr:rowOff>
    </xdr:from>
    <xdr:to>
      <xdr:col>24</xdr:col>
      <xdr:colOff>63500</xdr:colOff>
      <xdr:row>62</xdr:row>
      <xdr:rowOff>21227</xdr:rowOff>
    </xdr:to>
    <xdr:cxnSp macro="">
      <xdr:nvCxnSpPr>
        <xdr:cNvPr id="192" name="直線コネクタ 191">
          <a:extLst>
            <a:ext uri="{FF2B5EF4-FFF2-40B4-BE49-F238E27FC236}">
              <a16:creationId xmlns:a16="http://schemas.microsoft.com/office/drawing/2014/main" id="{CEBFF3DA-BD00-44EC-8381-3F55AA17BECF}"/>
            </a:ext>
          </a:extLst>
        </xdr:cNvPr>
        <xdr:cNvCxnSpPr/>
      </xdr:nvCxnSpPr>
      <xdr:spPr>
        <a:xfrm flipV="1">
          <a:off x="3355340" y="10345239"/>
          <a:ext cx="73152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154940</xdr:rowOff>
    </xdr:from>
    <xdr:to>
      <xdr:col>15</xdr:col>
      <xdr:colOff>101600</xdr:colOff>
      <xdr:row>62</xdr:row>
      <xdr:rowOff>85090</xdr:rowOff>
    </xdr:to>
    <xdr:sp macro="" textlink="">
      <xdr:nvSpPr>
        <xdr:cNvPr id="193" name="楕円 192">
          <a:extLst>
            <a:ext uri="{FF2B5EF4-FFF2-40B4-BE49-F238E27FC236}">
              <a16:creationId xmlns:a16="http://schemas.microsoft.com/office/drawing/2014/main" id="{4767DD30-A2DA-4A77-9DAF-20031A6CA6B3}"/>
            </a:ext>
          </a:extLst>
        </xdr:cNvPr>
        <xdr:cNvSpPr/>
      </xdr:nvSpPr>
      <xdr:spPr>
        <a:xfrm>
          <a:off x="2514600" y="10380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21227</xdr:rowOff>
    </xdr:from>
    <xdr:to>
      <xdr:col>19</xdr:col>
      <xdr:colOff>177800</xdr:colOff>
      <xdr:row>62</xdr:row>
      <xdr:rowOff>34290</xdr:rowOff>
    </xdr:to>
    <xdr:cxnSp macro="">
      <xdr:nvCxnSpPr>
        <xdr:cNvPr id="194" name="直線コネクタ 193">
          <a:extLst>
            <a:ext uri="{FF2B5EF4-FFF2-40B4-BE49-F238E27FC236}">
              <a16:creationId xmlns:a16="http://schemas.microsoft.com/office/drawing/2014/main" id="{B1103BB1-DC82-4C05-BA1A-FA7FDF4BE6F9}"/>
            </a:ext>
          </a:extLst>
        </xdr:cNvPr>
        <xdr:cNvCxnSpPr/>
      </xdr:nvCxnSpPr>
      <xdr:spPr>
        <a:xfrm flipV="1">
          <a:off x="2565400" y="10414907"/>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99423</xdr:rowOff>
    </xdr:from>
    <xdr:to>
      <xdr:col>10</xdr:col>
      <xdr:colOff>165100</xdr:colOff>
      <xdr:row>62</xdr:row>
      <xdr:rowOff>29573</xdr:rowOff>
    </xdr:to>
    <xdr:sp macro="" textlink="">
      <xdr:nvSpPr>
        <xdr:cNvPr id="195" name="楕円 194">
          <a:extLst>
            <a:ext uri="{FF2B5EF4-FFF2-40B4-BE49-F238E27FC236}">
              <a16:creationId xmlns:a16="http://schemas.microsoft.com/office/drawing/2014/main" id="{27C5F0B1-45B2-4470-ACC0-2858E56E8E7D}"/>
            </a:ext>
          </a:extLst>
        </xdr:cNvPr>
        <xdr:cNvSpPr/>
      </xdr:nvSpPr>
      <xdr:spPr>
        <a:xfrm>
          <a:off x="1739900" y="103254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150223</xdr:rowOff>
    </xdr:from>
    <xdr:to>
      <xdr:col>15</xdr:col>
      <xdr:colOff>50800</xdr:colOff>
      <xdr:row>62</xdr:row>
      <xdr:rowOff>34290</xdr:rowOff>
    </xdr:to>
    <xdr:cxnSp macro="">
      <xdr:nvCxnSpPr>
        <xdr:cNvPr id="196" name="直線コネクタ 195">
          <a:extLst>
            <a:ext uri="{FF2B5EF4-FFF2-40B4-BE49-F238E27FC236}">
              <a16:creationId xmlns:a16="http://schemas.microsoft.com/office/drawing/2014/main" id="{CE3CC350-3908-42B8-86DD-CDC1F54A5D57}"/>
            </a:ext>
          </a:extLst>
        </xdr:cNvPr>
        <xdr:cNvCxnSpPr/>
      </xdr:nvCxnSpPr>
      <xdr:spPr>
        <a:xfrm>
          <a:off x="1790700" y="10376263"/>
          <a:ext cx="7747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97790</xdr:rowOff>
    </xdr:from>
    <xdr:to>
      <xdr:col>6</xdr:col>
      <xdr:colOff>38100</xdr:colOff>
      <xdr:row>62</xdr:row>
      <xdr:rowOff>27940</xdr:rowOff>
    </xdr:to>
    <xdr:sp macro="" textlink="">
      <xdr:nvSpPr>
        <xdr:cNvPr id="197" name="楕円 196">
          <a:extLst>
            <a:ext uri="{FF2B5EF4-FFF2-40B4-BE49-F238E27FC236}">
              <a16:creationId xmlns:a16="http://schemas.microsoft.com/office/drawing/2014/main" id="{59F8620D-0EFC-4F8A-9C3A-35E2D6552258}"/>
            </a:ext>
          </a:extLst>
        </xdr:cNvPr>
        <xdr:cNvSpPr/>
      </xdr:nvSpPr>
      <xdr:spPr>
        <a:xfrm>
          <a:off x="965200" y="10323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148590</xdr:rowOff>
    </xdr:from>
    <xdr:to>
      <xdr:col>10</xdr:col>
      <xdr:colOff>114300</xdr:colOff>
      <xdr:row>61</xdr:row>
      <xdr:rowOff>150223</xdr:rowOff>
    </xdr:to>
    <xdr:cxnSp macro="">
      <xdr:nvCxnSpPr>
        <xdr:cNvPr id="198" name="直線コネクタ 197">
          <a:extLst>
            <a:ext uri="{FF2B5EF4-FFF2-40B4-BE49-F238E27FC236}">
              <a16:creationId xmlns:a16="http://schemas.microsoft.com/office/drawing/2014/main" id="{21FFDFFC-D964-4F16-8A22-F52056D93262}"/>
            </a:ext>
          </a:extLst>
        </xdr:cNvPr>
        <xdr:cNvCxnSpPr/>
      </xdr:nvCxnSpPr>
      <xdr:spPr>
        <a:xfrm>
          <a:off x="1008380" y="10374630"/>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19E2D79E-DD7A-4705-B60E-076627D379D6}"/>
            </a:ext>
          </a:extLst>
        </xdr:cNvPr>
        <xdr:cNvSpPr txBox="1"/>
      </xdr:nvSpPr>
      <xdr:spPr>
        <a:xfrm>
          <a:off x="3170564" y="996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87577AC7-0902-422E-A6A1-DC8347DE2DD5}"/>
            </a:ext>
          </a:extLst>
        </xdr:cNvPr>
        <xdr:cNvSpPr txBox="1"/>
      </xdr:nvSpPr>
      <xdr:spPr>
        <a:xfrm>
          <a:off x="2385704" y="9930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BD728EB7-07B2-40E8-84F4-D0431E3815C1}"/>
            </a:ext>
          </a:extLst>
        </xdr:cNvPr>
        <xdr:cNvSpPr txBox="1"/>
      </xdr:nvSpPr>
      <xdr:spPr>
        <a:xfrm>
          <a:off x="161100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6BAFC97A-B178-43CC-9ED4-FC27D43EBAA1}"/>
            </a:ext>
          </a:extLst>
        </xdr:cNvPr>
        <xdr:cNvSpPr txBox="1"/>
      </xdr:nvSpPr>
      <xdr:spPr>
        <a:xfrm>
          <a:off x="836304" y="991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63154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E22CE293-7AB0-46CA-A099-7DF748EF135A}"/>
            </a:ext>
          </a:extLst>
        </xdr:cNvPr>
        <xdr:cNvSpPr txBox="1"/>
      </xdr:nvSpPr>
      <xdr:spPr>
        <a:xfrm>
          <a:off x="3170564" y="1045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76217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69DDF3BD-112E-45ED-8109-4EA1B6DA976E}"/>
            </a:ext>
          </a:extLst>
        </xdr:cNvPr>
        <xdr:cNvSpPr txBox="1"/>
      </xdr:nvSpPr>
      <xdr:spPr>
        <a:xfrm>
          <a:off x="238570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20700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C6F8D9DD-E610-4E69-80E9-FFEB6EF63B9C}"/>
            </a:ext>
          </a:extLst>
        </xdr:cNvPr>
        <xdr:cNvSpPr txBox="1"/>
      </xdr:nvSpPr>
      <xdr:spPr>
        <a:xfrm>
          <a:off x="1611004" y="1041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19067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14CE8B93-16B3-4861-AF0F-C34056B4BBCD}"/>
            </a:ext>
          </a:extLst>
        </xdr:cNvPr>
        <xdr:cNvSpPr txBox="1"/>
      </xdr:nvSpPr>
      <xdr:spPr>
        <a:xfrm>
          <a:off x="83630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96EFD58-14A8-4769-90CE-E4C0194287E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E7632F9-8330-44BB-BD3D-36FE391A1921}"/>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2749788-6D2F-43A4-B58B-CA6FDDE065A9}"/>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3FC1E3B-FFBE-4D81-8C9F-8021E342B895}"/>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B50A7E6-E46D-4335-AD3A-48F9E1966E2D}"/>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D5DA9C8-3FD6-4D6D-857F-7FE907C49023}"/>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CCB32AE-23BE-4F09-B513-17170FA5427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62B526C-D816-4176-AF69-DB24149BA234}"/>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2DD2E33-03DA-48B6-99E1-22E88D19906A}"/>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8156DEE-10D0-46BC-96AD-F67A8AB0C67E}"/>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4FA5B710-B446-4CBF-89D3-AA187D5EFFBC}"/>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2EF5D4DE-F032-43B8-871F-02DC8AEE4ACE}"/>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C456A927-7724-4717-A7BD-6C002E5844F5}"/>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17D5339F-95FC-4C8C-8852-51327C5D299D}"/>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28AEF1AB-7FED-4096-AB2B-D2A946EAB4D4}"/>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FF4D1AB5-BE7B-4784-B90B-009C85C3CEA9}"/>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108585D3-BEF5-46A5-9782-B3CE0DDECFB1}"/>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AB4C3EA4-5486-4EB1-86E5-5A4EEEB8645B}"/>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F41A6CB0-CE4B-42D6-97E7-DE448B04612B}"/>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D346581A-DB31-4128-A76B-4B392E3D87BD}"/>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63A2582-F9D0-479F-B90F-C9F4DF72A2FC}"/>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5C5A96C-24D9-4718-A5F1-ADECA250AD4D}"/>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7C05C4A0-00C9-4A29-921B-CA4836C7422D}"/>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609D51D1-F3B5-40FD-9C1D-2E1A1805FEB8}"/>
            </a:ext>
          </a:extLst>
        </xdr:cNvPr>
        <xdr:cNvCxnSpPr/>
      </xdr:nvCxnSpPr>
      <xdr:spPr>
        <a:xfrm flipV="1">
          <a:off x="9219565" y="9347934"/>
          <a:ext cx="0" cy="145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37973215-BC6D-49D3-AEA8-E13E27288523}"/>
            </a:ext>
          </a:extLst>
        </xdr:cNvPr>
        <xdr:cNvSpPr txBox="1"/>
      </xdr:nvSpPr>
      <xdr:spPr>
        <a:xfrm>
          <a:off x="9258300" y="108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83B611AD-F50D-4413-B3BF-477F12004115}"/>
            </a:ext>
          </a:extLst>
        </xdr:cNvPr>
        <xdr:cNvCxnSpPr/>
      </xdr:nvCxnSpPr>
      <xdr:spPr>
        <a:xfrm>
          <a:off x="9154160" y="10798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901CB75D-8910-44CB-99B0-2E25F64CB534}"/>
            </a:ext>
          </a:extLst>
        </xdr:cNvPr>
        <xdr:cNvSpPr txBox="1"/>
      </xdr:nvSpPr>
      <xdr:spPr>
        <a:xfrm>
          <a:off x="9258300" y="91269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BB9172AA-DD78-4173-B0F0-EDEEC4FA1FB6}"/>
            </a:ext>
          </a:extLst>
        </xdr:cNvPr>
        <xdr:cNvCxnSpPr/>
      </xdr:nvCxnSpPr>
      <xdr:spPr>
        <a:xfrm>
          <a:off x="9154160" y="9347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50503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B6E46BA5-43F5-42B7-97CC-A8593C5EB203}"/>
            </a:ext>
          </a:extLst>
        </xdr:cNvPr>
        <xdr:cNvSpPr txBox="1"/>
      </xdr:nvSpPr>
      <xdr:spPr>
        <a:xfrm>
          <a:off x="9258300" y="10276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CE00EEF2-3495-43EC-8C11-40CEAC7D7ECE}"/>
            </a:ext>
          </a:extLst>
        </xdr:cNvPr>
        <xdr:cNvSpPr/>
      </xdr:nvSpPr>
      <xdr:spPr>
        <a:xfrm>
          <a:off x="9192260" y="102981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id="{A9F56CC2-A726-4D83-BAC1-57AC708D9AA6}"/>
            </a:ext>
          </a:extLst>
        </xdr:cNvPr>
        <xdr:cNvSpPr/>
      </xdr:nvSpPr>
      <xdr:spPr>
        <a:xfrm>
          <a:off x="8445500" y="1027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id="{50A82C8B-B91F-41BC-A900-0BDC450AEC21}"/>
            </a:ext>
          </a:extLst>
        </xdr:cNvPr>
        <xdr:cNvSpPr/>
      </xdr:nvSpPr>
      <xdr:spPr>
        <a:xfrm>
          <a:off x="7670800" y="103035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id="{EFA75483-5C14-4A5D-BE7B-097497999B39}"/>
            </a:ext>
          </a:extLst>
        </xdr:cNvPr>
        <xdr:cNvSpPr/>
      </xdr:nvSpPr>
      <xdr:spPr>
        <a:xfrm>
          <a:off x="6873240" y="103027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id="{5C013DC5-DF9D-4AE9-A57D-AF5AD8C3A039}"/>
            </a:ext>
          </a:extLst>
        </xdr:cNvPr>
        <xdr:cNvSpPr/>
      </xdr:nvSpPr>
      <xdr:spPr>
        <a:xfrm>
          <a:off x="6098540" y="10305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843D74C-B130-44EE-BD13-F2DB0009ACB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437ED2D-F979-4901-B9C5-D6B99E47924D}"/>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5756D49-4987-4249-BF09-51AD6A640D73}"/>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993AAF7-EE8B-46C4-93A5-C3DD209C07C6}"/>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66327CB-9F21-4E53-BB19-227AC931DFF6}"/>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140</xdr:rowOff>
    </xdr:from>
    <xdr:to>
      <xdr:col>55</xdr:col>
      <xdr:colOff>50800</xdr:colOff>
      <xdr:row>61</xdr:row>
      <xdr:rowOff>101740</xdr:rowOff>
    </xdr:to>
    <xdr:sp macro="" textlink="">
      <xdr:nvSpPr>
        <xdr:cNvPr id="246" name="楕円 245">
          <a:extLst>
            <a:ext uri="{FF2B5EF4-FFF2-40B4-BE49-F238E27FC236}">
              <a16:creationId xmlns:a16="http://schemas.microsoft.com/office/drawing/2014/main" id="{EDEE9129-475F-4D78-BAA1-6CA9D92D517E}"/>
            </a:ext>
          </a:extLst>
        </xdr:cNvPr>
        <xdr:cNvSpPr/>
      </xdr:nvSpPr>
      <xdr:spPr>
        <a:xfrm>
          <a:off x="9192260" y="10226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23017</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799EB1E-3931-41CD-AD72-897EF582CBFE}"/>
            </a:ext>
          </a:extLst>
        </xdr:cNvPr>
        <xdr:cNvSpPr txBox="1"/>
      </xdr:nvSpPr>
      <xdr:spPr>
        <a:xfrm>
          <a:off x="9258300" y="1008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53496</xdr:rowOff>
    </xdr:from>
    <xdr:to>
      <xdr:col>50</xdr:col>
      <xdr:colOff>165100</xdr:colOff>
      <xdr:row>61</xdr:row>
      <xdr:rowOff>155096</xdr:rowOff>
    </xdr:to>
    <xdr:sp macro="" textlink="">
      <xdr:nvSpPr>
        <xdr:cNvPr id="248" name="楕円 247">
          <a:extLst>
            <a:ext uri="{FF2B5EF4-FFF2-40B4-BE49-F238E27FC236}">
              <a16:creationId xmlns:a16="http://schemas.microsoft.com/office/drawing/2014/main" id="{212B81FB-271A-4CF2-9290-0116996FF327}"/>
            </a:ext>
          </a:extLst>
        </xdr:cNvPr>
        <xdr:cNvSpPr/>
      </xdr:nvSpPr>
      <xdr:spPr>
        <a:xfrm>
          <a:off x="8445500" y="1027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50940</xdr:rowOff>
    </xdr:from>
    <xdr:to>
      <xdr:col>55</xdr:col>
      <xdr:colOff>0</xdr:colOff>
      <xdr:row>61</xdr:row>
      <xdr:rowOff>104296</xdr:rowOff>
    </xdr:to>
    <xdr:cxnSp macro="">
      <xdr:nvCxnSpPr>
        <xdr:cNvPr id="249" name="直線コネクタ 248">
          <a:extLst>
            <a:ext uri="{FF2B5EF4-FFF2-40B4-BE49-F238E27FC236}">
              <a16:creationId xmlns:a16="http://schemas.microsoft.com/office/drawing/2014/main" id="{0417B046-28BB-4B99-8E82-7B54C9507DB0}"/>
            </a:ext>
          </a:extLst>
        </xdr:cNvPr>
        <xdr:cNvCxnSpPr/>
      </xdr:nvCxnSpPr>
      <xdr:spPr>
        <a:xfrm flipV="1">
          <a:off x="8496300" y="10276980"/>
          <a:ext cx="723900" cy="5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72061</xdr:rowOff>
    </xdr:from>
    <xdr:to>
      <xdr:col>46</xdr:col>
      <xdr:colOff>38100</xdr:colOff>
      <xdr:row>62</xdr:row>
      <xdr:rowOff>2211</xdr:rowOff>
    </xdr:to>
    <xdr:sp macro="" textlink="">
      <xdr:nvSpPr>
        <xdr:cNvPr id="250" name="楕円 249">
          <a:extLst>
            <a:ext uri="{FF2B5EF4-FFF2-40B4-BE49-F238E27FC236}">
              <a16:creationId xmlns:a16="http://schemas.microsoft.com/office/drawing/2014/main" id="{4BAE2948-057F-43C5-810E-92108FE2967D}"/>
            </a:ext>
          </a:extLst>
        </xdr:cNvPr>
        <xdr:cNvSpPr/>
      </xdr:nvSpPr>
      <xdr:spPr>
        <a:xfrm>
          <a:off x="7670800" y="102981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104296</xdr:rowOff>
    </xdr:from>
    <xdr:to>
      <xdr:col>50</xdr:col>
      <xdr:colOff>114300</xdr:colOff>
      <xdr:row>61</xdr:row>
      <xdr:rowOff>122861</xdr:rowOff>
    </xdr:to>
    <xdr:cxnSp macro="">
      <xdr:nvCxnSpPr>
        <xdr:cNvPr id="251" name="直線コネクタ 250">
          <a:extLst>
            <a:ext uri="{FF2B5EF4-FFF2-40B4-BE49-F238E27FC236}">
              <a16:creationId xmlns:a16="http://schemas.microsoft.com/office/drawing/2014/main" id="{6502E042-B96D-4523-B080-A97D930DF937}"/>
            </a:ext>
          </a:extLst>
        </xdr:cNvPr>
        <xdr:cNvCxnSpPr/>
      </xdr:nvCxnSpPr>
      <xdr:spPr>
        <a:xfrm flipV="1">
          <a:off x="7713980" y="10330336"/>
          <a:ext cx="782320" cy="1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61723</xdr:rowOff>
    </xdr:from>
    <xdr:to>
      <xdr:col>41</xdr:col>
      <xdr:colOff>101600</xdr:colOff>
      <xdr:row>61</xdr:row>
      <xdr:rowOff>163323</xdr:rowOff>
    </xdr:to>
    <xdr:sp macro="" textlink="">
      <xdr:nvSpPr>
        <xdr:cNvPr id="252" name="楕円 251">
          <a:extLst>
            <a:ext uri="{FF2B5EF4-FFF2-40B4-BE49-F238E27FC236}">
              <a16:creationId xmlns:a16="http://schemas.microsoft.com/office/drawing/2014/main" id="{39B57B21-6698-400F-882C-7E9E6D37EF7A}"/>
            </a:ext>
          </a:extLst>
        </xdr:cNvPr>
        <xdr:cNvSpPr/>
      </xdr:nvSpPr>
      <xdr:spPr>
        <a:xfrm>
          <a:off x="6873240" y="102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112523</xdr:rowOff>
    </xdr:from>
    <xdr:to>
      <xdr:col>45</xdr:col>
      <xdr:colOff>177800</xdr:colOff>
      <xdr:row>61</xdr:row>
      <xdr:rowOff>122861</xdr:rowOff>
    </xdr:to>
    <xdr:cxnSp macro="">
      <xdr:nvCxnSpPr>
        <xdr:cNvPr id="253" name="直線コネクタ 252">
          <a:extLst>
            <a:ext uri="{FF2B5EF4-FFF2-40B4-BE49-F238E27FC236}">
              <a16:creationId xmlns:a16="http://schemas.microsoft.com/office/drawing/2014/main" id="{190DA4BA-0622-4848-9F20-A7B3F82B0596}"/>
            </a:ext>
          </a:extLst>
        </xdr:cNvPr>
        <xdr:cNvCxnSpPr/>
      </xdr:nvCxnSpPr>
      <xdr:spPr>
        <a:xfrm>
          <a:off x="6924040" y="10338563"/>
          <a:ext cx="789940" cy="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71871</xdr:rowOff>
    </xdr:from>
    <xdr:to>
      <xdr:col>36</xdr:col>
      <xdr:colOff>165100</xdr:colOff>
      <xdr:row>62</xdr:row>
      <xdr:rowOff>2021</xdr:rowOff>
    </xdr:to>
    <xdr:sp macro="" textlink="">
      <xdr:nvSpPr>
        <xdr:cNvPr id="254" name="楕円 253">
          <a:extLst>
            <a:ext uri="{FF2B5EF4-FFF2-40B4-BE49-F238E27FC236}">
              <a16:creationId xmlns:a16="http://schemas.microsoft.com/office/drawing/2014/main" id="{C5B7C317-D5A1-4DC0-9512-DC23B6A5EACE}"/>
            </a:ext>
          </a:extLst>
        </xdr:cNvPr>
        <xdr:cNvSpPr/>
      </xdr:nvSpPr>
      <xdr:spPr>
        <a:xfrm>
          <a:off x="6098540" y="102979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112523</xdr:rowOff>
    </xdr:from>
    <xdr:to>
      <xdr:col>41</xdr:col>
      <xdr:colOff>50800</xdr:colOff>
      <xdr:row>61</xdr:row>
      <xdr:rowOff>122671</xdr:rowOff>
    </xdr:to>
    <xdr:cxnSp macro="">
      <xdr:nvCxnSpPr>
        <xdr:cNvPr id="255" name="直線コネクタ 254">
          <a:extLst>
            <a:ext uri="{FF2B5EF4-FFF2-40B4-BE49-F238E27FC236}">
              <a16:creationId xmlns:a16="http://schemas.microsoft.com/office/drawing/2014/main" id="{36A28552-B185-4EE4-99B5-DE39C72DFAB2}"/>
            </a:ext>
          </a:extLst>
        </xdr:cNvPr>
        <xdr:cNvCxnSpPr/>
      </xdr:nvCxnSpPr>
      <xdr:spPr>
        <a:xfrm flipV="1">
          <a:off x="6149340" y="10338563"/>
          <a:ext cx="7747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A0DF369B-3E4B-459C-899E-B2FEFF4F84FA}"/>
            </a:ext>
          </a:extLst>
        </xdr:cNvPr>
        <xdr:cNvSpPr txBox="1"/>
      </xdr:nvSpPr>
      <xdr:spPr>
        <a:xfrm>
          <a:off x="8214575" y="1006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170226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A9F950C4-FC87-4990-88A7-AE2D6416C2FD}"/>
            </a:ext>
          </a:extLst>
        </xdr:cNvPr>
        <xdr:cNvSpPr txBox="1"/>
      </xdr:nvSpPr>
      <xdr:spPr>
        <a:xfrm>
          <a:off x="7444955" y="1039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169434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EB150CDD-6FAE-412F-92C7-5EDC45B9E619}"/>
            </a:ext>
          </a:extLst>
        </xdr:cNvPr>
        <xdr:cNvSpPr txBox="1"/>
      </xdr:nvSpPr>
      <xdr:spPr>
        <a:xfrm>
          <a:off x="6670255" y="1039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59A93EAF-F11C-4439-8C1C-A33B7A159E4B}"/>
            </a:ext>
          </a:extLst>
        </xdr:cNvPr>
        <xdr:cNvSpPr txBox="1"/>
      </xdr:nvSpPr>
      <xdr:spPr>
        <a:xfrm>
          <a:off x="5872695" y="1039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146223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D25D669-86D1-44BB-8489-889B6DCD62C2}"/>
            </a:ext>
          </a:extLst>
        </xdr:cNvPr>
        <xdr:cNvSpPr txBox="1"/>
      </xdr:nvSpPr>
      <xdr:spPr>
        <a:xfrm>
          <a:off x="8214575" y="1037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18738</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AABDA70D-2224-4BF9-AD05-800DC86E0121}"/>
            </a:ext>
          </a:extLst>
        </xdr:cNvPr>
        <xdr:cNvSpPr txBox="1"/>
      </xdr:nvSpPr>
      <xdr:spPr>
        <a:xfrm>
          <a:off x="7444955" y="1007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8400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DF44532A-D203-49C7-AA52-2CD31D326DE5}"/>
            </a:ext>
          </a:extLst>
        </xdr:cNvPr>
        <xdr:cNvSpPr txBox="1"/>
      </xdr:nvSpPr>
      <xdr:spPr>
        <a:xfrm>
          <a:off x="6670255" y="1006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18548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66F51E14-0BB2-4CFE-A3AC-943482E86F37}"/>
            </a:ext>
          </a:extLst>
        </xdr:cNvPr>
        <xdr:cNvSpPr txBox="1"/>
      </xdr:nvSpPr>
      <xdr:spPr>
        <a:xfrm>
          <a:off x="5872695" y="1007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AB65437-E492-4080-8F47-EF3F089BD724}"/>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55CC87D4-DB82-4362-A46F-271AE3E80A48}"/>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AB15CC3-0786-4069-93C0-39AE0F922862}"/>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2F3F1651-81DA-4CE8-96E5-9C35E097A86B}"/>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3FC70EC5-CB92-4669-910B-5D6E2CBA719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C9ED3E02-C63E-4FF6-A4FA-943D4335206A}"/>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4BDFD2F-E283-472F-B668-115849D230F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D17C62-0CA9-4B5A-ADC6-8E64D377D378}"/>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4FD97831-C2D1-4869-829F-2A432959701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D529A1A1-1409-4B0C-923D-C2056AF62A0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DBDBE72-AFC2-4715-8BD7-69120EFB9E7F}"/>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9F209F85-F4F6-4D63-A117-F73673F16523}"/>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3E3D2C68-ED3F-46B4-86C3-D3CA514DA84C}"/>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CE5EA67D-1A5C-42ED-8D4F-83C657F7629E}"/>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10F68256-1331-4633-86E6-4A7376E3ED7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AEF48A6D-353B-4892-B04E-4BC43E18E5CC}"/>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7DF7134D-28DE-4579-8F81-2B347563F24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A7AF9CE4-A1D1-4789-957A-81EAACC22C6D}"/>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7F7CE1BD-6D40-405E-8A18-F7481EC90F28}"/>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315CFC97-A864-4ECD-B70A-3267976C1B39}"/>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B06586D6-2E84-44F9-A024-C72FEE70D882}"/>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B9E1BF78-A1D6-4436-BFE2-FF89C2FBDD3C}"/>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11B9945E-148F-4CA1-BCB2-EC2894CFA5B1}"/>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A318B7F0-9DBD-4B7B-965D-0450B616869B}"/>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43F4FED8-8959-4240-9D6A-E9B04D861565}"/>
            </a:ext>
          </a:extLst>
        </xdr:cNvPr>
        <xdr:cNvCxnSpPr/>
      </xdr:nvCxnSpPr>
      <xdr:spPr>
        <a:xfrm flipV="1">
          <a:off x="4086225" y="130149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E7670DCD-255A-43A6-A26A-A073D47EBDA5}"/>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2ADBCD62-FEAC-48DF-8BDA-76A1BE5BEF93}"/>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FC5704A3-9152-4564-A627-EF98008B5350}"/>
            </a:ext>
          </a:extLst>
        </xdr:cNvPr>
        <xdr:cNvSpPr txBox="1"/>
      </xdr:nvSpPr>
      <xdr:spPr>
        <a:xfrm>
          <a:off x="4124960" y="1279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D023FBAA-2D15-4864-8C58-D04FEFC381C9}"/>
            </a:ext>
          </a:extLst>
        </xdr:cNvPr>
        <xdr:cNvCxnSpPr/>
      </xdr:nvCxnSpPr>
      <xdr:spPr>
        <a:xfrm>
          <a:off x="4020820" y="1301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E47E94F8-924F-4358-8B38-11FB368D65CD}"/>
            </a:ext>
          </a:extLst>
        </xdr:cNvPr>
        <xdr:cNvSpPr txBox="1"/>
      </xdr:nvSpPr>
      <xdr:spPr>
        <a:xfrm>
          <a:off x="4124960" y="1359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id="{CFE7B4AB-3604-4FA7-9659-C05898B40AAD}"/>
            </a:ext>
          </a:extLst>
        </xdr:cNvPr>
        <xdr:cNvSpPr/>
      </xdr:nvSpPr>
      <xdr:spPr>
        <a:xfrm>
          <a:off x="4036060" y="1374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a:extLst>
            <a:ext uri="{FF2B5EF4-FFF2-40B4-BE49-F238E27FC236}">
              <a16:creationId xmlns:a16="http://schemas.microsoft.com/office/drawing/2014/main" id="{451DEC8F-CE28-435E-9002-D37EB322B201}"/>
            </a:ext>
          </a:extLst>
        </xdr:cNvPr>
        <xdr:cNvSpPr/>
      </xdr:nvSpPr>
      <xdr:spPr>
        <a:xfrm>
          <a:off x="3312160" y="13899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a:extLst>
            <a:ext uri="{FF2B5EF4-FFF2-40B4-BE49-F238E27FC236}">
              <a16:creationId xmlns:a16="http://schemas.microsoft.com/office/drawing/2014/main" id="{6764A04D-E94F-4C50-8F0A-0F325DEB3933}"/>
            </a:ext>
          </a:extLst>
        </xdr:cNvPr>
        <xdr:cNvSpPr/>
      </xdr:nvSpPr>
      <xdr:spPr>
        <a:xfrm>
          <a:off x="25146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a:extLst>
            <a:ext uri="{FF2B5EF4-FFF2-40B4-BE49-F238E27FC236}">
              <a16:creationId xmlns:a16="http://schemas.microsoft.com/office/drawing/2014/main" id="{70D1DE37-5C85-437A-AA69-5BB7005B2B20}"/>
            </a:ext>
          </a:extLst>
        </xdr:cNvPr>
        <xdr:cNvSpPr/>
      </xdr:nvSpPr>
      <xdr:spPr>
        <a:xfrm>
          <a:off x="1739900" y="13842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a:extLst>
            <a:ext uri="{FF2B5EF4-FFF2-40B4-BE49-F238E27FC236}">
              <a16:creationId xmlns:a16="http://schemas.microsoft.com/office/drawing/2014/main" id="{C8FC35C2-7619-4C6A-A04A-BD9C259CCB8A}"/>
            </a:ext>
          </a:extLst>
        </xdr:cNvPr>
        <xdr:cNvSpPr/>
      </xdr:nvSpPr>
      <xdr:spPr>
        <a:xfrm>
          <a:off x="965200" y="13809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5E029F3-0E88-4E62-B6CB-777BC5EF5549}"/>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56D4C8D-E64E-4DC0-8D55-70B8826D4EAF}"/>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CF7DBE8-C4F9-4C23-AF49-B283A8EB51D8}"/>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10664D7-AB4C-4079-AC41-4E150FAA54EB}"/>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04005D3-A31F-48A4-81A4-2B505A42FE77}"/>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304" name="楕円 303">
          <a:extLst>
            <a:ext uri="{FF2B5EF4-FFF2-40B4-BE49-F238E27FC236}">
              <a16:creationId xmlns:a16="http://schemas.microsoft.com/office/drawing/2014/main" id="{549B5465-AE22-4261-AD7A-3E9C20D25F93}"/>
            </a:ext>
          </a:extLst>
        </xdr:cNvPr>
        <xdr:cNvSpPr/>
      </xdr:nvSpPr>
      <xdr:spPr>
        <a:xfrm>
          <a:off x="4036060" y="13888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120032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ED93A00C-26E7-4A9D-A43E-710B0958A133}"/>
            </a:ext>
          </a:extLst>
        </xdr:cNvPr>
        <xdr:cNvSpPr txBox="1"/>
      </xdr:nvSpPr>
      <xdr:spPr>
        <a:xfrm>
          <a:off x="4124960" y="1386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120650</xdr:rowOff>
    </xdr:from>
    <xdr:to>
      <xdr:col>20</xdr:col>
      <xdr:colOff>38100</xdr:colOff>
      <xdr:row>83</xdr:row>
      <xdr:rowOff>50800</xdr:rowOff>
    </xdr:to>
    <xdr:sp macro="" textlink="">
      <xdr:nvSpPr>
        <xdr:cNvPr id="306" name="楕円 305">
          <a:extLst>
            <a:ext uri="{FF2B5EF4-FFF2-40B4-BE49-F238E27FC236}">
              <a16:creationId xmlns:a16="http://schemas.microsoft.com/office/drawing/2014/main" id="{CC4A3531-47A2-4DED-99C7-4B33BB96D7C2}"/>
            </a:ext>
          </a:extLst>
        </xdr:cNvPr>
        <xdr:cNvSpPr/>
      </xdr:nvSpPr>
      <xdr:spPr>
        <a:xfrm>
          <a:off x="3312160" y="13867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0</xdr:rowOff>
    </xdr:from>
    <xdr:to>
      <xdr:col>24</xdr:col>
      <xdr:colOff>63500</xdr:colOff>
      <xdr:row>83</xdr:row>
      <xdr:rowOff>20955</xdr:rowOff>
    </xdr:to>
    <xdr:cxnSp macro="">
      <xdr:nvCxnSpPr>
        <xdr:cNvPr id="307" name="直線コネクタ 306">
          <a:extLst>
            <a:ext uri="{FF2B5EF4-FFF2-40B4-BE49-F238E27FC236}">
              <a16:creationId xmlns:a16="http://schemas.microsoft.com/office/drawing/2014/main" id="{3CAC4ABD-10A7-4709-8624-08E90D1A312E}"/>
            </a:ext>
          </a:extLst>
        </xdr:cNvPr>
        <xdr:cNvCxnSpPr/>
      </xdr:nvCxnSpPr>
      <xdr:spPr>
        <a:xfrm>
          <a:off x="3355340" y="13914120"/>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103505</xdr:rowOff>
    </xdr:from>
    <xdr:to>
      <xdr:col>15</xdr:col>
      <xdr:colOff>101600</xdr:colOff>
      <xdr:row>83</xdr:row>
      <xdr:rowOff>33655</xdr:rowOff>
    </xdr:to>
    <xdr:sp macro="" textlink="">
      <xdr:nvSpPr>
        <xdr:cNvPr id="308" name="楕円 307">
          <a:extLst>
            <a:ext uri="{FF2B5EF4-FFF2-40B4-BE49-F238E27FC236}">
              <a16:creationId xmlns:a16="http://schemas.microsoft.com/office/drawing/2014/main" id="{B67B9209-4C03-4D2F-BB7E-0E0A56AB92A1}"/>
            </a:ext>
          </a:extLst>
        </xdr:cNvPr>
        <xdr:cNvSpPr/>
      </xdr:nvSpPr>
      <xdr:spPr>
        <a:xfrm>
          <a:off x="2514600" y="1384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154305</xdr:rowOff>
    </xdr:from>
    <xdr:to>
      <xdr:col>19</xdr:col>
      <xdr:colOff>177800</xdr:colOff>
      <xdr:row>83</xdr:row>
      <xdr:rowOff>0</xdr:rowOff>
    </xdr:to>
    <xdr:cxnSp macro="">
      <xdr:nvCxnSpPr>
        <xdr:cNvPr id="309" name="直線コネクタ 308">
          <a:extLst>
            <a:ext uri="{FF2B5EF4-FFF2-40B4-BE49-F238E27FC236}">
              <a16:creationId xmlns:a16="http://schemas.microsoft.com/office/drawing/2014/main" id="{EB10F34C-A324-431C-A6A5-8986330E5153}"/>
            </a:ext>
          </a:extLst>
        </xdr:cNvPr>
        <xdr:cNvCxnSpPr/>
      </xdr:nvCxnSpPr>
      <xdr:spPr>
        <a:xfrm>
          <a:off x="2565400" y="13900785"/>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84455</xdr:rowOff>
    </xdr:from>
    <xdr:to>
      <xdr:col>10</xdr:col>
      <xdr:colOff>165100</xdr:colOff>
      <xdr:row>83</xdr:row>
      <xdr:rowOff>14605</xdr:rowOff>
    </xdr:to>
    <xdr:sp macro="" textlink="">
      <xdr:nvSpPr>
        <xdr:cNvPr id="310" name="楕円 309">
          <a:extLst>
            <a:ext uri="{FF2B5EF4-FFF2-40B4-BE49-F238E27FC236}">
              <a16:creationId xmlns:a16="http://schemas.microsoft.com/office/drawing/2014/main" id="{9C622DED-7DA8-408B-873A-F01ADFA411BD}"/>
            </a:ext>
          </a:extLst>
        </xdr:cNvPr>
        <xdr:cNvSpPr/>
      </xdr:nvSpPr>
      <xdr:spPr>
        <a:xfrm>
          <a:off x="1739900" y="13830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135255</xdr:rowOff>
    </xdr:from>
    <xdr:to>
      <xdr:col>15</xdr:col>
      <xdr:colOff>50800</xdr:colOff>
      <xdr:row>82</xdr:row>
      <xdr:rowOff>154305</xdr:rowOff>
    </xdr:to>
    <xdr:cxnSp macro="">
      <xdr:nvCxnSpPr>
        <xdr:cNvPr id="311" name="直線コネクタ 310">
          <a:extLst>
            <a:ext uri="{FF2B5EF4-FFF2-40B4-BE49-F238E27FC236}">
              <a16:creationId xmlns:a16="http://schemas.microsoft.com/office/drawing/2014/main" id="{9B841008-C4DA-45BA-8C1E-8BE21F681329}"/>
            </a:ext>
          </a:extLst>
        </xdr:cNvPr>
        <xdr:cNvCxnSpPr/>
      </xdr:nvCxnSpPr>
      <xdr:spPr>
        <a:xfrm>
          <a:off x="1790700" y="13881735"/>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65405</xdr:rowOff>
    </xdr:from>
    <xdr:to>
      <xdr:col>6</xdr:col>
      <xdr:colOff>38100</xdr:colOff>
      <xdr:row>82</xdr:row>
      <xdr:rowOff>167005</xdr:rowOff>
    </xdr:to>
    <xdr:sp macro="" textlink="">
      <xdr:nvSpPr>
        <xdr:cNvPr id="312" name="楕円 311">
          <a:extLst>
            <a:ext uri="{FF2B5EF4-FFF2-40B4-BE49-F238E27FC236}">
              <a16:creationId xmlns:a16="http://schemas.microsoft.com/office/drawing/2014/main" id="{8FD97CB6-1CF8-489E-8581-E609FD29BE0E}"/>
            </a:ext>
          </a:extLst>
        </xdr:cNvPr>
        <xdr:cNvSpPr/>
      </xdr:nvSpPr>
      <xdr:spPr>
        <a:xfrm>
          <a:off x="965200" y="138118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116205</xdr:rowOff>
    </xdr:from>
    <xdr:to>
      <xdr:col>10</xdr:col>
      <xdr:colOff>114300</xdr:colOff>
      <xdr:row>82</xdr:row>
      <xdr:rowOff>135255</xdr:rowOff>
    </xdr:to>
    <xdr:cxnSp macro="">
      <xdr:nvCxnSpPr>
        <xdr:cNvPr id="313" name="直線コネクタ 312">
          <a:extLst>
            <a:ext uri="{FF2B5EF4-FFF2-40B4-BE49-F238E27FC236}">
              <a16:creationId xmlns:a16="http://schemas.microsoft.com/office/drawing/2014/main" id="{D8F843E7-6D1E-4E97-B243-FE53B49D8898}"/>
            </a:ext>
          </a:extLst>
        </xdr:cNvPr>
        <xdr:cNvCxnSpPr/>
      </xdr:nvCxnSpPr>
      <xdr:spPr>
        <a:xfrm>
          <a:off x="1008380" y="13862685"/>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314" name="n_1aveValue【公営住宅】&#10;有形固定資産減価償却率">
          <a:extLst>
            <a:ext uri="{FF2B5EF4-FFF2-40B4-BE49-F238E27FC236}">
              <a16:creationId xmlns:a16="http://schemas.microsoft.com/office/drawing/2014/main" id="{140697FE-17F3-4E2D-B56A-B24011BA31C4}"/>
            </a:ext>
          </a:extLst>
        </xdr:cNvPr>
        <xdr:cNvSpPr txBox="1"/>
      </xdr:nvSpPr>
      <xdr:spPr>
        <a:xfrm>
          <a:off x="3170564" y="1398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5" name="n_2aveValue【公営住宅】&#10;有形固定資産減価償却率">
          <a:extLst>
            <a:ext uri="{FF2B5EF4-FFF2-40B4-BE49-F238E27FC236}">
              <a16:creationId xmlns:a16="http://schemas.microsoft.com/office/drawing/2014/main" id="{5EDDFBD6-9896-4406-80C6-FAD14B81EDBE}"/>
            </a:ext>
          </a:extLst>
        </xdr:cNvPr>
        <xdr:cNvSpPr txBox="1"/>
      </xdr:nvSpPr>
      <xdr:spPr>
        <a:xfrm>
          <a:off x="238570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16" name="n_3aveValue【公営住宅】&#10;有形固定資産減価償却率">
          <a:extLst>
            <a:ext uri="{FF2B5EF4-FFF2-40B4-BE49-F238E27FC236}">
              <a16:creationId xmlns:a16="http://schemas.microsoft.com/office/drawing/2014/main" id="{B6EE806D-172D-4B81-B32A-9CCAF0935B17}"/>
            </a:ext>
          </a:extLst>
        </xdr:cNvPr>
        <xdr:cNvSpPr txBox="1"/>
      </xdr:nvSpPr>
      <xdr:spPr>
        <a:xfrm>
          <a:off x="1611004" y="1393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17" name="n_4aveValue【公営住宅】&#10;有形固定資産減価償却率">
          <a:extLst>
            <a:ext uri="{FF2B5EF4-FFF2-40B4-BE49-F238E27FC236}">
              <a16:creationId xmlns:a16="http://schemas.microsoft.com/office/drawing/2014/main" id="{EE775F92-EC40-4F2D-9EE7-E9B57D4B3E91}"/>
            </a:ext>
          </a:extLst>
        </xdr:cNvPr>
        <xdr:cNvSpPr txBox="1"/>
      </xdr:nvSpPr>
      <xdr:spPr>
        <a:xfrm>
          <a:off x="836304"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67327</xdr:rowOff>
    </xdr:from>
    <xdr:ext cx="405111" cy="259045"/>
    <xdr:sp macro="" textlink="">
      <xdr:nvSpPr>
        <xdr:cNvPr id="318" name="n_1mainValue【公営住宅】&#10;有形固定資産減価償却率">
          <a:extLst>
            <a:ext uri="{FF2B5EF4-FFF2-40B4-BE49-F238E27FC236}">
              <a16:creationId xmlns:a16="http://schemas.microsoft.com/office/drawing/2014/main" id="{409FDDD3-12C4-42BB-BED5-C456D4B406D3}"/>
            </a:ext>
          </a:extLst>
        </xdr:cNvPr>
        <xdr:cNvSpPr txBox="1"/>
      </xdr:nvSpPr>
      <xdr:spPr>
        <a:xfrm>
          <a:off x="317056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50182</xdr:rowOff>
    </xdr:from>
    <xdr:ext cx="405111" cy="259045"/>
    <xdr:sp macro="" textlink="">
      <xdr:nvSpPr>
        <xdr:cNvPr id="319" name="n_2mainValue【公営住宅】&#10;有形固定資産減価償却率">
          <a:extLst>
            <a:ext uri="{FF2B5EF4-FFF2-40B4-BE49-F238E27FC236}">
              <a16:creationId xmlns:a16="http://schemas.microsoft.com/office/drawing/2014/main" id="{5668E34D-551A-4343-9E9F-B926772CF834}"/>
            </a:ext>
          </a:extLst>
        </xdr:cNvPr>
        <xdr:cNvSpPr txBox="1"/>
      </xdr:nvSpPr>
      <xdr:spPr>
        <a:xfrm>
          <a:off x="238570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31132</xdr:rowOff>
    </xdr:from>
    <xdr:ext cx="405111" cy="259045"/>
    <xdr:sp macro="" textlink="">
      <xdr:nvSpPr>
        <xdr:cNvPr id="320" name="n_3mainValue【公営住宅】&#10;有形固定資産減価償却率">
          <a:extLst>
            <a:ext uri="{FF2B5EF4-FFF2-40B4-BE49-F238E27FC236}">
              <a16:creationId xmlns:a16="http://schemas.microsoft.com/office/drawing/2014/main" id="{9269ADC0-9C06-4EB1-9F9D-D679D7D2291D}"/>
            </a:ext>
          </a:extLst>
        </xdr:cNvPr>
        <xdr:cNvSpPr txBox="1"/>
      </xdr:nvSpPr>
      <xdr:spPr>
        <a:xfrm>
          <a:off x="161100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158132</xdr:rowOff>
    </xdr:from>
    <xdr:ext cx="405111" cy="259045"/>
    <xdr:sp macro="" textlink="">
      <xdr:nvSpPr>
        <xdr:cNvPr id="321" name="n_4mainValue【公営住宅】&#10;有形固定資産減価償却率">
          <a:extLst>
            <a:ext uri="{FF2B5EF4-FFF2-40B4-BE49-F238E27FC236}">
              <a16:creationId xmlns:a16="http://schemas.microsoft.com/office/drawing/2014/main" id="{E2FFD0F5-EE14-4E11-B357-258D23347F08}"/>
            </a:ext>
          </a:extLst>
        </xdr:cNvPr>
        <xdr:cNvSpPr txBox="1"/>
      </xdr:nvSpPr>
      <xdr:spPr>
        <a:xfrm>
          <a:off x="836304" y="1390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E7EBD505-7991-47B1-9D14-3C165836B4FC}"/>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BA6C27A-F63D-4C7A-AC0A-4D18836CED8C}"/>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D5FD352F-2E1A-41EF-B668-CCC2D923845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E3EA848-8B46-4B32-9944-F949722A481B}"/>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23E3936-A6D4-4D54-9660-7A480C3C59DA}"/>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B9EA8862-FA9C-426C-AF7C-92F75D8444EE}"/>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7AE4ADC-70F5-4AC2-8EC5-BCA6F1AA4344}"/>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393C511D-E083-402E-84F6-6B8FA0FD7252}"/>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C5800AE-1F18-48BB-BA96-B4343B14DD9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FDA350D5-B6B0-437D-92D6-03A453C5C9C2}"/>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FEAD23F2-1AE6-4A6C-9EF1-B03A779D29DE}"/>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53B3C28E-725A-4CF2-B838-7E0656844AA9}"/>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83EF6AC0-1266-4F50-A00F-EAC8F32159D2}"/>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33AD56FE-EE3A-4E87-9467-702BC78F0AC6}"/>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6CAA7395-A6C5-4620-8947-4804CFA03B96}"/>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955F29FD-B33F-417E-8574-E3E3749CD5E7}"/>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A87A1009-8CBA-4E7F-A41E-C0B372E79A89}"/>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6D2050A7-1444-4696-A1CF-4295801791CB}"/>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3B624920-2821-418C-8056-E8CF7701B90A}"/>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1F0D46EB-5FCE-49A1-98A0-28A5D0041713}"/>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5F2FBF27-8317-4EDD-8CFF-53E50D2067E6}"/>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id="{7BED74DA-0A5F-4349-AA7D-9AAB95CC61CD}"/>
            </a:ext>
          </a:extLst>
        </xdr:cNvPr>
        <xdr:cNvCxnSpPr/>
      </xdr:nvCxnSpPr>
      <xdr:spPr>
        <a:xfrm flipV="1">
          <a:off x="9219565" y="13038734"/>
          <a:ext cx="0" cy="1391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id="{8CF30180-F48C-49E3-BA96-C1833E722107}"/>
            </a:ext>
          </a:extLst>
        </xdr:cNvPr>
        <xdr:cNvSpPr txBox="1"/>
      </xdr:nvSpPr>
      <xdr:spPr>
        <a:xfrm>
          <a:off x="9258300"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id="{C8BC7EF2-36F3-4160-907F-5008131E6B0E}"/>
            </a:ext>
          </a:extLst>
        </xdr:cNvPr>
        <xdr:cNvCxnSpPr/>
      </xdr:nvCxnSpPr>
      <xdr:spPr>
        <a:xfrm>
          <a:off x="9154160" y="14429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id="{4742064C-3829-465A-87E9-7B5C4AF4C6CC}"/>
            </a:ext>
          </a:extLst>
        </xdr:cNvPr>
        <xdr:cNvSpPr txBox="1"/>
      </xdr:nvSpPr>
      <xdr:spPr>
        <a:xfrm>
          <a:off x="9258300" y="1281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id="{A77895C1-BFA9-4D25-8B26-48105FC8C0C3}"/>
            </a:ext>
          </a:extLst>
        </xdr:cNvPr>
        <xdr:cNvCxnSpPr/>
      </xdr:nvCxnSpPr>
      <xdr:spPr>
        <a:xfrm>
          <a:off x="9154160" y="13038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155464</xdr:rowOff>
    </xdr:from>
    <xdr:ext cx="469744" cy="259045"/>
    <xdr:sp macro="" textlink="">
      <xdr:nvSpPr>
        <xdr:cNvPr id="348" name="【公営住宅】&#10;一人当たり面積平均値テキスト">
          <a:extLst>
            <a:ext uri="{FF2B5EF4-FFF2-40B4-BE49-F238E27FC236}">
              <a16:creationId xmlns:a16="http://schemas.microsoft.com/office/drawing/2014/main" id="{D57F2278-ED26-458D-A863-8FAC8885DD0B}"/>
            </a:ext>
          </a:extLst>
        </xdr:cNvPr>
        <xdr:cNvSpPr txBox="1"/>
      </xdr:nvSpPr>
      <xdr:spPr>
        <a:xfrm>
          <a:off x="9258300" y="14069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id="{4ABB36AF-2791-47B7-BA37-060BE26F0FB0}"/>
            </a:ext>
          </a:extLst>
        </xdr:cNvPr>
        <xdr:cNvSpPr/>
      </xdr:nvSpPr>
      <xdr:spPr>
        <a:xfrm>
          <a:off x="9192260" y="140873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a:extLst>
            <a:ext uri="{FF2B5EF4-FFF2-40B4-BE49-F238E27FC236}">
              <a16:creationId xmlns:a16="http://schemas.microsoft.com/office/drawing/2014/main" id="{C97C01FC-4A99-44CA-A397-C80BF286DE07}"/>
            </a:ext>
          </a:extLst>
        </xdr:cNvPr>
        <xdr:cNvSpPr/>
      </xdr:nvSpPr>
      <xdr:spPr>
        <a:xfrm>
          <a:off x="8445500" y="140564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a:extLst>
            <a:ext uri="{FF2B5EF4-FFF2-40B4-BE49-F238E27FC236}">
              <a16:creationId xmlns:a16="http://schemas.microsoft.com/office/drawing/2014/main" id="{C1543EB0-3C3E-4D10-8546-CBE9F6C69109}"/>
            </a:ext>
          </a:extLst>
        </xdr:cNvPr>
        <xdr:cNvSpPr/>
      </xdr:nvSpPr>
      <xdr:spPr>
        <a:xfrm>
          <a:off x="7670800" y="140490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a:extLst>
            <a:ext uri="{FF2B5EF4-FFF2-40B4-BE49-F238E27FC236}">
              <a16:creationId xmlns:a16="http://schemas.microsoft.com/office/drawing/2014/main" id="{F159F8C7-CDD5-4F1A-AF8F-EADB09A8D10D}"/>
            </a:ext>
          </a:extLst>
        </xdr:cNvPr>
        <xdr:cNvSpPr/>
      </xdr:nvSpPr>
      <xdr:spPr>
        <a:xfrm>
          <a:off x="6873240" y="140518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a:extLst>
            <a:ext uri="{FF2B5EF4-FFF2-40B4-BE49-F238E27FC236}">
              <a16:creationId xmlns:a16="http://schemas.microsoft.com/office/drawing/2014/main" id="{4ADAE403-D948-40F2-A48F-1D2C3F836110}"/>
            </a:ext>
          </a:extLst>
        </xdr:cNvPr>
        <xdr:cNvSpPr/>
      </xdr:nvSpPr>
      <xdr:spPr>
        <a:xfrm>
          <a:off x="6098540" y="14044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94576D0-15B4-4770-A38E-44ED1BBBB7E4}"/>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ADA9B9C-8677-4F0D-ACF2-6229EA78AB79}"/>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577BBD9-1B86-4351-A0BE-84DAB57A1A6D}"/>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F71C3C4-3AA0-4D35-AFC7-1CDA88034CA6}"/>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4C7A76A-EE84-45B5-9866-7B7575AB1FAA}"/>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142291</xdr:rowOff>
    </xdr:from>
    <xdr:to>
      <xdr:col>55</xdr:col>
      <xdr:colOff>50800</xdr:colOff>
      <xdr:row>84</xdr:row>
      <xdr:rowOff>72441</xdr:rowOff>
    </xdr:to>
    <xdr:sp macro="" textlink="">
      <xdr:nvSpPr>
        <xdr:cNvPr id="359" name="楕円 358">
          <a:extLst>
            <a:ext uri="{FF2B5EF4-FFF2-40B4-BE49-F238E27FC236}">
              <a16:creationId xmlns:a16="http://schemas.microsoft.com/office/drawing/2014/main" id="{B00BA54F-285D-43D1-B0C9-4AD4CA4E6F81}"/>
            </a:ext>
          </a:extLst>
        </xdr:cNvPr>
        <xdr:cNvSpPr/>
      </xdr:nvSpPr>
      <xdr:spPr>
        <a:xfrm>
          <a:off x="9192260" y="140564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165168</xdr:rowOff>
    </xdr:from>
    <xdr:ext cx="469744" cy="259045"/>
    <xdr:sp macro="" textlink="">
      <xdr:nvSpPr>
        <xdr:cNvPr id="360" name="【公営住宅】&#10;一人当たり面積該当値テキスト">
          <a:extLst>
            <a:ext uri="{FF2B5EF4-FFF2-40B4-BE49-F238E27FC236}">
              <a16:creationId xmlns:a16="http://schemas.microsoft.com/office/drawing/2014/main" id="{A9BFB19E-AC71-446B-94C0-7B5D7B17A542}"/>
            </a:ext>
          </a:extLst>
        </xdr:cNvPr>
        <xdr:cNvSpPr txBox="1"/>
      </xdr:nvSpPr>
      <xdr:spPr>
        <a:xfrm>
          <a:off x="9258300" y="1391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148692</xdr:rowOff>
    </xdr:from>
    <xdr:to>
      <xdr:col>50</xdr:col>
      <xdr:colOff>165100</xdr:colOff>
      <xdr:row>84</xdr:row>
      <xdr:rowOff>78842</xdr:rowOff>
    </xdr:to>
    <xdr:sp macro="" textlink="">
      <xdr:nvSpPr>
        <xdr:cNvPr id="361" name="楕円 360">
          <a:extLst>
            <a:ext uri="{FF2B5EF4-FFF2-40B4-BE49-F238E27FC236}">
              <a16:creationId xmlns:a16="http://schemas.microsoft.com/office/drawing/2014/main" id="{7FDA1A55-BC7A-4AD5-BB9D-AA781CF1C76C}"/>
            </a:ext>
          </a:extLst>
        </xdr:cNvPr>
        <xdr:cNvSpPr/>
      </xdr:nvSpPr>
      <xdr:spPr>
        <a:xfrm>
          <a:off x="8445500" y="14062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21641</xdr:rowOff>
    </xdr:from>
    <xdr:to>
      <xdr:col>55</xdr:col>
      <xdr:colOff>0</xdr:colOff>
      <xdr:row>84</xdr:row>
      <xdr:rowOff>28042</xdr:rowOff>
    </xdr:to>
    <xdr:cxnSp macro="">
      <xdr:nvCxnSpPr>
        <xdr:cNvPr id="362" name="直線コネクタ 361">
          <a:extLst>
            <a:ext uri="{FF2B5EF4-FFF2-40B4-BE49-F238E27FC236}">
              <a16:creationId xmlns:a16="http://schemas.microsoft.com/office/drawing/2014/main" id="{87290B19-E15A-4189-B942-DFA92B7E848B}"/>
            </a:ext>
          </a:extLst>
        </xdr:cNvPr>
        <xdr:cNvCxnSpPr/>
      </xdr:nvCxnSpPr>
      <xdr:spPr>
        <a:xfrm flipV="1">
          <a:off x="8496300" y="14103401"/>
          <a:ext cx="7239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152806</xdr:rowOff>
    </xdr:from>
    <xdr:to>
      <xdr:col>46</xdr:col>
      <xdr:colOff>38100</xdr:colOff>
      <xdr:row>84</xdr:row>
      <xdr:rowOff>82956</xdr:rowOff>
    </xdr:to>
    <xdr:sp macro="" textlink="">
      <xdr:nvSpPr>
        <xdr:cNvPr id="363" name="楕円 362">
          <a:extLst>
            <a:ext uri="{FF2B5EF4-FFF2-40B4-BE49-F238E27FC236}">
              <a16:creationId xmlns:a16="http://schemas.microsoft.com/office/drawing/2014/main" id="{5B58927D-3E7F-484D-9176-BA4BF1C476B3}"/>
            </a:ext>
          </a:extLst>
        </xdr:cNvPr>
        <xdr:cNvSpPr/>
      </xdr:nvSpPr>
      <xdr:spPr>
        <a:xfrm>
          <a:off x="7670800" y="140669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28042</xdr:rowOff>
    </xdr:from>
    <xdr:to>
      <xdr:col>50</xdr:col>
      <xdr:colOff>114300</xdr:colOff>
      <xdr:row>84</xdr:row>
      <xdr:rowOff>32156</xdr:rowOff>
    </xdr:to>
    <xdr:cxnSp macro="">
      <xdr:nvCxnSpPr>
        <xdr:cNvPr id="364" name="直線コネクタ 363">
          <a:extLst>
            <a:ext uri="{FF2B5EF4-FFF2-40B4-BE49-F238E27FC236}">
              <a16:creationId xmlns:a16="http://schemas.microsoft.com/office/drawing/2014/main" id="{1052A9F3-787D-4BC0-87B8-2F2E1365CA4E}"/>
            </a:ext>
          </a:extLst>
        </xdr:cNvPr>
        <xdr:cNvCxnSpPr/>
      </xdr:nvCxnSpPr>
      <xdr:spPr>
        <a:xfrm flipV="1">
          <a:off x="7713980" y="14109802"/>
          <a:ext cx="78232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156463</xdr:rowOff>
    </xdr:from>
    <xdr:to>
      <xdr:col>41</xdr:col>
      <xdr:colOff>101600</xdr:colOff>
      <xdr:row>84</xdr:row>
      <xdr:rowOff>86613</xdr:rowOff>
    </xdr:to>
    <xdr:sp macro="" textlink="">
      <xdr:nvSpPr>
        <xdr:cNvPr id="365" name="楕円 364">
          <a:extLst>
            <a:ext uri="{FF2B5EF4-FFF2-40B4-BE49-F238E27FC236}">
              <a16:creationId xmlns:a16="http://schemas.microsoft.com/office/drawing/2014/main" id="{E94282F7-FFAF-41FD-B03B-9D5A3D2DD0C2}"/>
            </a:ext>
          </a:extLst>
        </xdr:cNvPr>
        <xdr:cNvSpPr/>
      </xdr:nvSpPr>
      <xdr:spPr>
        <a:xfrm>
          <a:off x="6873240" y="14070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32156</xdr:rowOff>
    </xdr:from>
    <xdr:to>
      <xdr:col>45</xdr:col>
      <xdr:colOff>177800</xdr:colOff>
      <xdr:row>84</xdr:row>
      <xdr:rowOff>35813</xdr:rowOff>
    </xdr:to>
    <xdr:cxnSp macro="">
      <xdr:nvCxnSpPr>
        <xdr:cNvPr id="366" name="直線コネクタ 365">
          <a:extLst>
            <a:ext uri="{FF2B5EF4-FFF2-40B4-BE49-F238E27FC236}">
              <a16:creationId xmlns:a16="http://schemas.microsoft.com/office/drawing/2014/main" id="{8A61A25C-AA30-4A90-8BB1-5AEBE042E155}"/>
            </a:ext>
          </a:extLst>
        </xdr:cNvPr>
        <xdr:cNvCxnSpPr/>
      </xdr:nvCxnSpPr>
      <xdr:spPr>
        <a:xfrm flipV="1">
          <a:off x="6924040" y="14113916"/>
          <a:ext cx="78994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157835</xdr:rowOff>
    </xdr:from>
    <xdr:to>
      <xdr:col>36</xdr:col>
      <xdr:colOff>165100</xdr:colOff>
      <xdr:row>84</xdr:row>
      <xdr:rowOff>87985</xdr:rowOff>
    </xdr:to>
    <xdr:sp macro="" textlink="">
      <xdr:nvSpPr>
        <xdr:cNvPr id="367" name="楕円 366">
          <a:extLst>
            <a:ext uri="{FF2B5EF4-FFF2-40B4-BE49-F238E27FC236}">
              <a16:creationId xmlns:a16="http://schemas.microsoft.com/office/drawing/2014/main" id="{7FEA8D02-C04D-45F3-B8B9-A57F9D4B7E35}"/>
            </a:ext>
          </a:extLst>
        </xdr:cNvPr>
        <xdr:cNvSpPr/>
      </xdr:nvSpPr>
      <xdr:spPr>
        <a:xfrm>
          <a:off x="6098540" y="14071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35813</xdr:rowOff>
    </xdr:from>
    <xdr:to>
      <xdr:col>41</xdr:col>
      <xdr:colOff>50800</xdr:colOff>
      <xdr:row>84</xdr:row>
      <xdr:rowOff>37185</xdr:rowOff>
    </xdr:to>
    <xdr:cxnSp macro="">
      <xdr:nvCxnSpPr>
        <xdr:cNvPr id="368" name="直線コネクタ 367">
          <a:extLst>
            <a:ext uri="{FF2B5EF4-FFF2-40B4-BE49-F238E27FC236}">
              <a16:creationId xmlns:a16="http://schemas.microsoft.com/office/drawing/2014/main" id="{203E7B29-896F-4C6B-BAE7-0EEEAF0E1AA9}"/>
            </a:ext>
          </a:extLst>
        </xdr:cNvPr>
        <xdr:cNvCxnSpPr/>
      </xdr:nvCxnSpPr>
      <xdr:spPr>
        <a:xfrm flipV="1">
          <a:off x="6149340" y="14117573"/>
          <a:ext cx="7747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a:extLst>
            <a:ext uri="{FF2B5EF4-FFF2-40B4-BE49-F238E27FC236}">
              <a16:creationId xmlns:a16="http://schemas.microsoft.com/office/drawing/2014/main" id="{941A7BAC-6D5A-4FC5-A453-529EE5C3E1F6}"/>
            </a:ext>
          </a:extLst>
        </xdr:cNvPr>
        <xdr:cNvSpPr txBox="1"/>
      </xdr:nvSpPr>
      <xdr:spPr>
        <a:xfrm>
          <a:off x="8271587" y="1383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a:extLst>
            <a:ext uri="{FF2B5EF4-FFF2-40B4-BE49-F238E27FC236}">
              <a16:creationId xmlns:a16="http://schemas.microsoft.com/office/drawing/2014/main" id="{1BF41FBF-11EC-4DAB-AF07-68FAED09FC58}"/>
            </a:ext>
          </a:extLst>
        </xdr:cNvPr>
        <xdr:cNvSpPr txBox="1"/>
      </xdr:nvSpPr>
      <xdr:spPr>
        <a:xfrm>
          <a:off x="7509587" y="1382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a:extLst>
            <a:ext uri="{FF2B5EF4-FFF2-40B4-BE49-F238E27FC236}">
              <a16:creationId xmlns:a16="http://schemas.microsoft.com/office/drawing/2014/main" id="{ECB7418B-0C52-4B99-92E0-A885598F233D}"/>
            </a:ext>
          </a:extLst>
        </xdr:cNvPr>
        <xdr:cNvSpPr txBox="1"/>
      </xdr:nvSpPr>
      <xdr:spPr>
        <a:xfrm>
          <a:off x="6712027" y="1383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a:extLst>
            <a:ext uri="{FF2B5EF4-FFF2-40B4-BE49-F238E27FC236}">
              <a16:creationId xmlns:a16="http://schemas.microsoft.com/office/drawing/2014/main" id="{B1EA880A-4147-4A32-8058-51E9ACD7772A}"/>
            </a:ext>
          </a:extLst>
        </xdr:cNvPr>
        <xdr:cNvSpPr txBox="1"/>
      </xdr:nvSpPr>
      <xdr:spPr>
        <a:xfrm>
          <a:off x="5937327" y="138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69969</xdr:rowOff>
    </xdr:from>
    <xdr:ext cx="469744" cy="259045"/>
    <xdr:sp macro="" textlink="">
      <xdr:nvSpPr>
        <xdr:cNvPr id="373" name="n_1mainValue【公営住宅】&#10;一人当たり面積">
          <a:extLst>
            <a:ext uri="{FF2B5EF4-FFF2-40B4-BE49-F238E27FC236}">
              <a16:creationId xmlns:a16="http://schemas.microsoft.com/office/drawing/2014/main" id="{0FEEFE22-BB9D-4CED-8C15-0600ABB32E3F}"/>
            </a:ext>
          </a:extLst>
        </xdr:cNvPr>
        <xdr:cNvSpPr txBox="1"/>
      </xdr:nvSpPr>
      <xdr:spPr>
        <a:xfrm>
          <a:off x="8271587" y="1415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74083</xdr:rowOff>
    </xdr:from>
    <xdr:ext cx="469744" cy="259045"/>
    <xdr:sp macro="" textlink="">
      <xdr:nvSpPr>
        <xdr:cNvPr id="374" name="n_2mainValue【公営住宅】&#10;一人当たり面積">
          <a:extLst>
            <a:ext uri="{FF2B5EF4-FFF2-40B4-BE49-F238E27FC236}">
              <a16:creationId xmlns:a16="http://schemas.microsoft.com/office/drawing/2014/main" id="{4B78E680-1777-4631-A8AD-54D787C52142}"/>
            </a:ext>
          </a:extLst>
        </xdr:cNvPr>
        <xdr:cNvSpPr txBox="1"/>
      </xdr:nvSpPr>
      <xdr:spPr>
        <a:xfrm>
          <a:off x="7509587" y="1415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77740</xdr:rowOff>
    </xdr:from>
    <xdr:ext cx="469744" cy="259045"/>
    <xdr:sp macro="" textlink="">
      <xdr:nvSpPr>
        <xdr:cNvPr id="375" name="n_3mainValue【公営住宅】&#10;一人当たり面積">
          <a:extLst>
            <a:ext uri="{FF2B5EF4-FFF2-40B4-BE49-F238E27FC236}">
              <a16:creationId xmlns:a16="http://schemas.microsoft.com/office/drawing/2014/main" id="{A7A78429-75A3-4528-ABBF-648ACA5B516F}"/>
            </a:ext>
          </a:extLst>
        </xdr:cNvPr>
        <xdr:cNvSpPr txBox="1"/>
      </xdr:nvSpPr>
      <xdr:spPr>
        <a:xfrm>
          <a:off x="6712027" y="1415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79112</xdr:rowOff>
    </xdr:from>
    <xdr:ext cx="469744" cy="259045"/>
    <xdr:sp macro="" textlink="">
      <xdr:nvSpPr>
        <xdr:cNvPr id="376" name="n_4mainValue【公営住宅】&#10;一人当たり面積">
          <a:extLst>
            <a:ext uri="{FF2B5EF4-FFF2-40B4-BE49-F238E27FC236}">
              <a16:creationId xmlns:a16="http://schemas.microsoft.com/office/drawing/2014/main" id="{2EBD7220-0759-407C-B3BA-E8FC04FC8706}"/>
            </a:ext>
          </a:extLst>
        </xdr:cNvPr>
        <xdr:cNvSpPr txBox="1"/>
      </xdr:nvSpPr>
      <xdr:spPr>
        <a:xfrm>
          <a:off x="5937327" y="141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E98ED1E-DF62-4AC3-9E7B-092DF04C851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D636A033-E920-4AEF-9BA0-C9587A1A31EB}"/>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F029E12-1BD3-46F0-B358-5047F1FD87F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760A7DBD-D5B5-4DA6-8490-0AF299B4B875}"/>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77AC7BAD-2873-492A-8C35-9180CC12A3E4}"/>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A4162EC6-1AAE-425B-BFB3-71D3739FD8AB}"/>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E1BBE992-F1EA-4C33-AA50-F3C1BD6DE028}"/>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C082E13D-5E98-41D4-B768-4C57FC299919}"/>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96A7E856-EB6E-4C75-B690-98044E7E9E32}"/>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69CFD48C-CF89-4A7B-9CDD-1248091BA04A}"/>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1C378417-6801-40E4-8157-97F9EB7AF18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AE74B0F6-ACAC-4642-90C3-96D3E6594C09}"/>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182B7F02-248F-4A75-8B77-C705792AE0EE}"/>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B4957227-43BB-4665-8207-25F71F64DB36}"/>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E297A3C4-CFA1-414B-B5DE-1EF54C7AD508}"/>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13AEB7D8-C76D-44E5-86DF-F5C6EED3E176}"/>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1DB1266-E1ED-4B28-9D62-357840345C8F}"/>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30F0391C-1029-405E-B064-C9F72586A396}"/>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C1BC0C07-9E03-4D8A-B452-C39C6D10165A}"/>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16B9DCAA-C500-4549-A261-AE390084958B}"/>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ACB0E413-4B31-4792-AEF2-696DCC2E459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BE52EEDC-01C8-4AE1-B5B3-0C872D0B911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39796ADE-8F3B-4E19-A137-1E97E5CAFE98}"/>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ECEEE71D-FC3E-4C25-88A5-6B5F3248B60C}"/>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E3145494-20C6-4212-AC60-17A3F8163ABE}"/>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3C8B2AA9-EA6C-4E47-9757-4CF52912C1E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3398A6B-0F4E-4D19-8D98-C9FA27308723}"/>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C2E4E08E-3CD4-4D51-850B-92A4C085CE1C}"/>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B4B8A493-D404-40DE-AC73-E01A4F811E5C}"/>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8684722A-A214-40FF-9876-642DC8F03D09}"/>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86A86DE6-14BB-425D-A3B1-9200CB5B2D5A}"/>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641E82A2-A031-4049-887E-AE28916E292A}"/>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47A255F4-C8A8-4A42-83BD-56DC5D12DFB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6BBFE562-9E61-467E-BC94-07259DE310F6}"/>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469DDBD2-9868-4BE1-A6F1-561C1E3F7F49}"/>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61F46EFE-D697-4594-BB68-8D8B0B93D923}"/>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7EA4742E-6C7A-4BF9-BCC6-739B5639E7E5}"/>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922E17A9-3DF9-44EB-AFD8-662A066FA368}"/>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FBDD8707-9EBF-46B6-8EE1-F0C3A5B11B48}"/>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FF887D0D-8646-4859-9EC1-E8D55A476C39}"/>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02807BFC-26F0-4CCF-BAA7-57DA4B4F5FC3}"/>
            </a:ext>
          </a:extLst>
        </xdr:cNvPr>
        <xdr:cNvCxnSpPr/>
      </xdr:nvCxnSpPr>
      <xdr:spPr>
        <a:xfrm flipV="1">
          <a:off x="14375764" y="557593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7FDBEEED-A949-4284-9D5C-C869F8464C57}"/>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F8BB48E4-9F82-4D69-8335-7F05BFC1C7F3}"/>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506FC700-7E7E-4AE2-9334-676A6F58BF52}"/>
            </a:ext>
          </a:extLst>
        </xdr:cNvPr>
        <xdr:cNvSpPr txBox="1"/>
      </xdr:nvSpPr>
      <xdr:spPr>
        <a:xfrm>
          <a:off x="1441450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a:extLst>
            <a:ext uri="{FF2B5EF4-FFF2-40B4-BE49-F238E27FC236}">
              <a16:creationId xmlns:a16="http://schemas.microsoft.com/office/drawing/2014/main" id="{30A5B6D3-4555-4306-BA00-F2258718BBBA}"/>
            </a:ext>
          </a:extLst>
        </xdr:cNvPr>
        <xdr:cNvCxnSpPr/>
      </xdr:nvCxnSpPr>
      <xdr:spPr>
        <a:xfrm>
          <a:off x="1428750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E0D99E12-DA2E-4539-AF98-6E9D2F305A1B}"/>
            </a:ext>
          </a:extLst>
        </xdr:cNvPr>
        <xdr:cNvSpPr txBox="1"/>
      </xdr:nvSpPr>
      <xdr:spPr>
        <a:xfrm>
          <a:off x="144145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a:extLst>
            <a:ext uri="{FF2B5EF4-FFF2-40B4-BE49-F238E27FC236}">
              <a16:creationId xmlns:a16="http://schemas.microsoft.com/office/drawing/2014/main" id="{4C233F00-9618-4DA3-9846-C3255BCAE201}"/>
            </a:ext>
          </a:extLst>
        </xdr:cNvPr>
        <xdr:cNvSpPr/>
      </xdr:nvSpPr>
      <xdr:spPr>
        <a:xfrm>
          <a:off x="14325600" y="63119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a:extLst>
            <a:ext uri="{FF2B5EF4-FFF2-40B4-BE49-F238E27FC236}">
              <a16:creationId xmlns:a16="http://schemas.microsoft.com/office/drawing/2014/main" id="{8209D221-3635-45E9-98A8-0670CBF68C8C}"/>
            </a:ext>
          </a:extLst>
        </xdr:cNvPr>
        <xdr:cNvSpPr/>
      </xdr:nvSpPr>
      <xdr:spPr>
        <a:xfrm>
          <a:off x="1357884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a:extLst>
            <a:ext uri="{FF2B5EF4-FFF2-40B4-BE49-F238E27FC236}">
              <a16:creationId xmlns:a16="http://schemas.microsoft.com/office/drawing/2014/main" id="{3CDDC95C-8377-4839-9808-5B7139B83C31}"/>
            </a:ext>
          </a:extLst>
        </xdr:cNvPr>
        <xdr:cNvSpPr/>
      </xdr:nvSpPr>
      <xdr:spPr>
        <a:xfrm>
          <a:off x="1280414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a:extLst>
            <a:ext uri="{FF2B5EF4-FFF2-40B4-BE49-F238E27FC236}">
              <a16:creationId xmlns:a16="http://schemas.microsoft.com/office/drawing/2014/main" id="{727D1533-B9F7-49F4-B2D5-5BD856D0BE21}"/>
            </a:ext>
          </a:extLst>
        </xdr:cNvPr>
        <xdr:cNvSpPr/>
      </xdr:nvSpPr>
      <xdr:spPr>
        <a:xfrm>
          <a:off x="12029440" y="6231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a:extLst>
            <a:ext uri="{FF2B5EF4-FFF2-40B4-BE49-F238E27FC236}">
              <a16:creationId xmlns:a16="http://schemas.microsoft.com/office/drawing/2014/main" id="{F2BBC565-8CFF-48D9-B7FE-B695DFD95F2A}"/>
            </a:ext>
          </a:extLst>
        </xdr:cNvPr>
        <xdr:cNvSpPr/>
      </xdr:nvSpPr>
      <xdr:spPr>
        <a:xfrm>
          <a:off x="11231880" y="617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E25B553-D3E8-4F6A-8C91-4C76FD6342AF}"/>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99745AA-D43F-490F-ADC6-FE33957C8FD5}"/>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5802609-EA92-472B-B880-9658708C6919}"/>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81F6A9F-B953-4FB2-A14D-8E66D41F2203}"/>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CF8746F-A08D-4F3E-BF41-8E3ABF0FF7C1}"/>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154940</xdr:rowOff>
    </xdr:from>
    <xdr:to>
      <xdr:col>85</xdr:col>
      <xdr:colOff>177800</xdr:colOff>
      <xdr:row>37</xdr:row>
      <xdr:rowOff>85090</xdr:rowOff>
    </xdr:to>
    <xdr:sp macro="" textlink="">
      <xdr:nvSpPr>
        <xdr:cNvPr id="433" name="楕円 432">
          <a:extLst>
            <a:ext uri="{FF2B5EF4-FFF2-40B4-BE49-F238E27FC236}">
              <a16:creationId xmlns:a16="http://schemas.microsoft.com/office/drawing/2014/main" id="{0A9BA305-FCE7-4321-9004-E2AA1FBC6602}"/>
            </a:ext>
          </a:extLst>
        </xdr:cNvPr>
        <xdr:cNvSpPr/>
      </xdr:nvSpPr>
      <xdr:spPr>
        <a:xfrm>
          <a:off x="14325600" y="61899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6367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F2A44072-A935-4A20-B576-03E01282B59A}"/>
            </a:ext>
          </a:extLst>
        </xdr:cNvPr>
        <xdr:cNvSpPr txBox="1"/>
      </xdr:nvSpPr>
      <xdr:spPr>
        <a:xfrm>
          <a:off x="14414500"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435" name="楕円 434">
          <a:extLst>
            <a:ext uri="{FF2B5EF4-FFF2-40B4-BE49-F238E27FC236}">
              <a16:creationId xmlns:a16="http://schemas.microsoft.com/office/drawing/2014/main" id="{87D1B93C-409F-4AF4-B6B1-2411B4072C55}"/>
            </a:ext>
          </a:extLst>
        </xdr:cNvPr>
        <xdr:cNvSpPr/>
      </xdr:nvSpPr>
      <xdr:spPr>
        <a:xfrm>
          <a:off x="13578840" y="6140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34290</xdr:rowOff>
    </xdr:to>
    <xdr:cxnSp macro="">
      <xdr:nvCxnSpPr>
        <xdr:cNvPr id="436" name="直線コネクタ 435">
          <a:extLst>
            <a:ext uri="{FF2B5EF4-FFF2-40B4-BE49-F238E27FC236}">
              <a16:creationId xmlns:a16="http://schemas.microsoft.com/office/drawing/2014/main" id="{06697E04-1653-4886-B6B8-413FAE0E0E4D}"/>
            </a:ext>
          </a:extLst>
        </xdr:cNvPr>
        <xdr:cNvCxnSpPr/>
      </xdr:nvCxnSpPr>
      <xdr:spPr>
        <a:xfrm>
          <a:off x="13629640" y="6191250"/>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53975</xdr:rowOff>
    </xdr:from>
    <xdr:to>
      <xdr:col>76</xdr:col>
      <xdr:colOff>165100</xdr:colOff>
      <xdr:row>36</xdr:row>
      <xdr:rowOff>155575</xdr:rowOff>
    </xdr:to>
    <xdr:sp macro="" textlink="">
      <xdr:nvSpPr>
        <xdr:cNvPr id="437" name="楕円 436">
          <a:extLst>
            <a:ext uri="{FF2B5EF4-FFF2-40B4-BE49-F238E27FC236}">
              <a16:creationId xmlns:a16="http://schemas.microsoft.com/office/drawing/2014/main" id="{CDE80D68-EFFD-494A-9FD6-BA64F577D1BA}"/>
            </a:ext>
          </a:extLst>
        </xdr:cNvPr>
        <xdr:cNvSpPr/>
      </xdr:nvSpPr>
      <xdr:spPr>
        <a:xfrm>
          <a:off x="1280414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104775</xdr:rowOff>
    </xdr:from>
    <xdr:to>
      <xdr:col>81</xdr:col>
      <xdr:colOff>50800</xdr:colOff>
      <xdr:row>36</xdr:row>
      <xdr:rowOff>156210</xdr:rowOff>
    </xdr:to>
    <xdr:cxnSp macro="">
      <xdr:nvCxnSpPr>
        <xdr:cNvPr id="438" name="直線コネクタ 437">
          <a:extLst>
            <a:ext uri="{FF2B5EF4-FFF2-40B4-BE49-F238E27FC236}">
              <a16:creationId xmlns:a16="http://schemas.microsoft.com/office/drawing/2014/main" id="{D2B8AF30-D2FE-4312-8B9A-1D766AD96A38}"/>
            </a:ext>
          </a:extLst>
        </xdr:cNvPr>
        <xdr:cNvCxnSpPr/>
      </xdr:nvCxnSpPr>
      <xdr:spPr>
        <a:xfrm>
          <a:off x="12854940" y="6139815"/>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4445</xdr:rowOff>
    </xdr:from>
    <xdr:to>
      <xdr:col>72</xdr:col>
      <xdr:colOff>38100</xdr:colOff>
      <xdr:row>36</xdr:row>
      <xdr:rowOff>106045</xdr:rowOff>
    </xdr:to>
    <xdr:sp macro="" textlink="">
      <xdr:nvSpPr>
        <xdr:cNvPr id="439" name="楕円 438">
          <a:extLst>
            <a:ext uri="{FF2B5EF4-FFF2-40B4-BE49-F238E27FC236}">
              <a16:creationId xmlns:a16="http://schemas.microsoft.com/office/drawing/2014/main" id="{294A08C6-536F-4F3E-ACBA-561C678E0064}"/>
            </a:ext>
          </a:extLst>
        </xdr:cNvPr>
        <xdr:cNvSpPr/>
      </xdr:nvSpPr>
      <xdr:spPr>
        <a:xfrm>
          <a:off x="12029440" y="60394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55245</xdr:rowOff>
    </xdr:from>
    <xdr:to>
      <xdr:col>76</xdr:col>
      <xdr:colOff>114300</xdr:colOff>
      <xdr:row>36</xdr:row>
      <xdr:rowOff>104775</xdr:rowOff>
    </xdr:to>
    <xdr:cxnSp macro="">
      <xdr:nvCxnSpPr>
        <xdr:cNvPr id="440" name="直線コネクタ 439">
          <a:extLst>
            <a:ext uri="{FF2B5EF4-FFF2-40B4-BE49-F238E27FC236}">
              <a16:creationId xmlns:a16="http://schemas.microsoft.com/office/drawing/2014/main" id="{392F74C3-1BFF-4BB6-A4C9-02BB7716DA85}"/>
            </a:ext>
          </a:extLst>
        </xdr:cNvPr>
        <xdr:cNvCxnSpPr/>
      </xdr:nvCxnSpPr>
      <xdr:spPr>
        <a:xfrm>
          <a:off x="12072620" y="6090285"/>
          <a:ext cx="7823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124460</xdr:rowOff>
    </xdr:from>
    <xdr:to>
      <xdr:col>67</xdr:col>
      <xdr:colOff>101600</xdr:colOff>
      <xdr:row>36</xdr:row>
      <xdr:rowOff>54610</xdr:rowOff>
    </xdr:to>
    <xdr:sp macro="" textlink="">
      <xdr:nvSpPr>
        <xdr:cNvPr id="441" name="楕円 440">
          <a:extLst>
            <a:ext uri="{FF2B5EF4-FFF2-40B4-BE49-F238E27FC236}">
              <a16:creationId xmlns:a16="http://schemas.microsoft.com/office/drawing/2014/main" id="{2708E0AC-3DDD-4D82-B2BE-89806B02E314}"/>
            </a:ext>
          </a:extLst>
        </xdr:cNvPr>
        <xdr:cNvSpPr/>
      </xdr:nvSpPr>
      <xdr:spPr>
        <a:xfrm>
          <a:off x="11231880" y="5991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3810</xdr:rowOff>
    </xdr:from>
    <xdr:to>
      <xdr:col>71</xdr:col>
      <xdr:colOff>177800</xdr:colOff>
      <xdr:row>36</xdr:row>
      <xdr:rowOff>55245</xdr:rowOff>
    </xdr:to>
    <xdr:cxnSp macro="">
      <xdr:nvCxnSpPr>
        <xdr:cNvPr id="442" name="直線コネクタ 441">
          <a:extLst>
            <a:ext uri="{FF2B5EF4-FFF2-40B4-BE49-F238E27FC236}">
              <a16:creationId xmlns:a16="http://schemas.microsoft.com/office/drawing/2014/main" id="{4CB8E523-83B4-49FD-BB51-FD8DFFA6456E}"/>
            </a:ext>
          </a:extLst>
        </xdr:cNvPr>
        <xdr:cNvCxnSpPr/>
      </xdr:nvCxnSpPr>
      <xdr:spPr>
        <a:xfrm>
          <a:off x="11282680" y="6038850"/>
          <a:ext cx="78994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144797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E439417D-DEEB-44CD-BCC4-9C974A19BDEB}"/>
            </a:ext>
          </a:extLst>
        </xdr:cNvPr>
        <xdr:cNvSpPr txBox="1"/>
      </xdr:nvSpPr>
      <xdr:spPr>
        <a:xfrm>
          <a:off x="134372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62F9F89A-CA5E-4003-9185-AF76DCF48CA2}"/>
            </a:ext>
          </a:extLst>
        </xdr:cNvPr>
        <xdr:cNvSpPr txBox="1"/>
      </xdr:nvSpPr>
      <xdr:spPr>
        <a:xfrm>
          <a:off x="1267524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121937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7FB5F778-2178-4503-A168-06D6DF56B719}"/>
            </a:ext>
          </a:extLst>
        </xdr:cNvPr>
        <xdr:cNvSpPr txBox="1"/>
      </xdr:nvSpPr>
      <xdr:spPr>
        <a:xfrm>
          <a:off x="119005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D7BCC6DA-06F4-4DCA-91A9-A9EBB21BA44A}"/>
            </a:ext>
          </a:extLst>
        </xdr:cNvPr>
        <xdr:cNvSpPr txBox="1"/>
      </xdr:nvSpPr>
      <xdr:spPr>
        <a:xfrm>
          <a:off x="1110298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52087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755B69D0-82F8-43BC-B708-169281A2E2FE}"/>
            </a:ext>
          </a:extLst>
        </xdr:cNvPr>
        <xdr:cNvSpPr txBox="1"/>
      </xdr:nvSpPr>
      <xdr:spPr>
        <a:xfrm>
          <a:off x="134372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ABA81999-67F2-424A-B4A2-698A66B20F31}"/>
            </a:ext>
          </a:extLst>
        </xdr:cNvPr>
        <xdr:cNvSpPr txBox="1"/>
      </xdr:nvSpPr>
      <xdr:spPr>
        <a:xfrm>
          <a:off x="126752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122572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9EC56E07-976F-402C-9F50-7E5ACC936A45}"/>
            </a:ext>
          </a:extLst>
        </xdr:cNvPr>
        <xdr:cNvSpPr txBox="1"/>
      </xdr:nvSpPr>
      <xdr:spPr>
        <a:xfrm>
          <a:off x="119005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71137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C97FA3F9-71E5-456D-94E2-3302FA2DD095}"/>
            </a:ext>
          </a:extLst>
        </xdr:cNvPr>
        <xdr:cNvSpPr txBox="1"/>
      </xdr:nvSpPr>
      <xdr:spPr>
        <a:xfrm>
          <a:off x="1110298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6BCE5B6D-C76A-42DE-869F-34FE02466E37}"/>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A3D2F809-5215-4373-8AA0-F7860C2DDF47}"/>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3B60423C-3852-485F-ACEB-24B56F27DFE2}"/>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FF83D429-DED1-48E9-9DD7-F55F1003FE9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8A877B84-1F25-4A76-BD40-EB7EB41713B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8A126250-AC53-4580-A684-55C3AAA798A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1F4A85B0-540C-47B5-BCE1-2432DEE13B2A}"/>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BA034E5C-512A-4F43-9435-0CBDC9A84161}"/>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866C2BEA-08EE-4748-B806-B8C0EFF1866D}"/>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6ED355F4-A32F-4386-BD41-DEA0A645F879}"/>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A2D09CFD-AE97-40E5-A726-7B71D05BCF97}"/>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599FD40E-7121-4CCD-AB0E-0CD692CDC146}"/>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62410CA6-0B7C-489A-B5CC-4D3B014D3F8B}"/>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BD21C033-885B-4C0C-B8CA-2A1E5C7BBF5D}"/>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31D53261-04CC-4572-A17E-4DE97F9FA36B}"/>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C450DA3B-B3D0-48C8-9130-2CA19E27CA25}"/>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77180D27-2618-48BD-9AD4-31A18F38D725}"/>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9D39C34A-9554-48ED-9812-CC670740EBEF}"/>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D8299DA-7E2E-4CA9-BBFC-6D0641D49D14}"/>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A672993B-5AE0-457C-B5C4-D84EB282711F}"/>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E922F069-DD6E-49B7-A88D-BC67A61D95A7}"/>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959F6170-7BA5-4343-B079-B562B36AB568}"/>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E2B80B97-62AC-4938-BC91-ED5F3FA00B22}"/>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a:extLst>
            <a:ext uri="{FF2B5EF4-FFF2-40B4-BE49-F238E27FC236}">
              <a16:creationId xmlns:a16="http://schemas.microsoft.com/office/drawing/2014/main" id="{48F4E519-DFB5-46A1-88B2-8925EB5621B6}"/>
            </a:ext>
          </a:extLst>
        </xdr:cNvPr>
        <xdr:cNvCxnSpPr/>
      </xdr:nvCxnSpPr>
      <xdr:spPr>
        <a:xfrm flipV="1">
          <a:off x="19509104" y="5850255"/>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C318E89A-6999-4CFC-B8EF-5E14D8D956F3}"/>
            </a:ext>
          </a:extLst>
        </xdr:cNvPr>
        <xdr:cNvSpPr txBox="1"/>
      </xdr:nvSpPr>
      <xdr:spPr>
        <a:xfrm>
          <a:off x="1954784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a:extLst>
            <a:ext uri="{FF2B5EF4-FFF2-40B4-BE49-F238E27FC236}">
              <a16:creationId xmlns:a16="http://schemas.microsoft.com/office/drawing/2014/main" id="{C516CEC5-86F8-43BD-BF76-BF55794DC2E2}"/>
            </a:ext>
          </a:extLst>
        </xdr:cNvPr>
        <xdr:cNvCxnSpPr/>
      </xdr:nvCxnSpPr>
      <xdr:spPr>
        <a:xfrm>
          <a:off x="19443700" y="697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5D44CCAC-B620-4CFC-9692-97904A3AD473}"/>
            </a:ext>
          </a:extLst>
        </xdr:cNvPr>
        <xdr:cNvSpPr txBox="1"/>
      </xdr:nvSpPr>
      <xdr:spPr>
        <a:xfrm>
          <a:off x="1954784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a:extLst>
            <a:ext uri="{FF2B5EF4-FFF2-40B4-BE49-F238E27FC236}">
              <a16:creationId xmlns:a16="http://schemas.microsoft.com/office/drawing/2014/main" id="{72ABE39E-FF60-495A-A0C9-BB940DCDCA53}"/>
            </a:ext>
          </a:extLst>
        </xdr:cNvPr>
        <xdr:cNvCxnSpPr/>
      </xdr:nvCxnSpPr>
      <xdr:spPr>
        <a:xfrm>
          <a:off x="19443700" y="5850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4BA39AA7-770B-4908-A5C6-A9D621DD1C2B}"/>
            </a:ext>
          </a:extLst>
        </xdr:cNvPr>
        <xdr:cNvSpPr txBox="1"/>
      </xdr:nvSpPr>
      <xdr:spPr>
        <a:xfrm>
          <a:off x="19547840" y="633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FEDFF3BC-C516-4509-B730-D94363D85FC0}"/>
            </a:ext>
          </a:extLst>
        </xdr:cNvPr>
        <xdr:cNvSpPr/>
      </xdr:nvSpPr>
      <xdr:spPr>
        <a:xfrm>
          <a:off x="19458940" y="647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a:extLst>
            <a:ext uri="{FF2B5EF4-FFF2-40B4-BE49-F238E27FC236}">
              <a16:creationId xmlns:a16="http://schemas.microsoft.com/office/drawing/2014/main" id="{5F058218-5847-41D4-8A63-CB125A651C47}"/>
            </a:ext>
          </a:extLst>
        </xdr:cNvPr>
        <xdr:cNvSpPr/>
      </xdr:nvSpPr>
      <xdr:spPr>
        <a:xfrm>
          <a:off x="18735040" y="64547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a:extLst>
            <a:ext uri="{FF2B5EF4-FFF2-40B4-BE49-F238E27FC236}">
              <a16:creationId xmlns:a16="http://schemas.microsoft.com/office/drawing/2014/main" id="{2461AC61-FFD3-4398-9EAB-48D55F692D1C}"/>
            </a:ext>
          </a:extLst>
        </xdr:cNvPr>
        <xdr:cNvSpPr/>
      </xdr:nvSpPr>
      <xdr:spPr>
        <a:xfrm>
          <a:off x="1793748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a:extLst>
            <a:ext uri="{FF2B5EF4-FFF2-40B4-BE49-F238E27FC236}">
              <a16:creationId xmlns:a16="http://schemas.microsoft.com/office/drawing/2014/main" id="{12568000-5CEA-41D7-B839-D1EA2FC80630}"/>
            </a:ext>
          </a:extLst>
        </xdr:cNvPr>
        <xdr:cNvSpPr/>
      </xdr:nvSpPr>
      <xdr:spPr>
        <a:xfrm>
          <a:off x="17162780" y="6496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a:extLst>
            <a:ext uri="{FF2B5EF4-FFF2-40B4-BE49-F238E27FC236}">
              <a16:creationId xmlns:a16="http://schemas.microsoft.com/office/drawing/2014/main" id="{10D08489-407A-4B4B-8A8E-597F17EB2ABA}"/>
            </a:ext>
          </a:extLst>
        </xdr:cNvPr>
        <xdr:cNvSpPr/>
      </xdr:nvSpPr>
      <xdr:spPr>
        <a:xfrm>
          <a:off x="16388080" y="64452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7FF47E6-4A25-405C-8E72-D1525A9F4D12}"/>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6A0B044-5D49-4CFE-9B5C-F61B6A32AE4E}"/>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0F603D2-B0D9-4880-A01B-002044FA2CAF}"/>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B63FB54-5FC9-4AE7-9327-3E667196D5D6}"/>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BB311BD-F2D4-45F7-9DD2-2AA8272137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90" name="楕円 489">
          <a:extLst>
            <a:ext uri="{FF2B5EF4-FFF2-40B4-BE49-F238E27FC236}">
              <a16:creationId xmlns:a16="http://schemas.microsoft.com/office/drawing/2014/main" id="{4A4D8DEC-0192-4ADD-9229-C2E3480857CA}"/>
            </a:ext>
          </a:extLst>
        </xdr:cNvPr>
        <xdr:cNvSpPr/>
      </xdr:nvSpPr>
      <xdr:spPr>
        <a:xfrm>
          <a:off x="19458940" y="6525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133367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2E9DC8CD-6F60-44E4-BA8C-B543A61C2D50}"/>
            </a:ext>
          </a:extLst>
        </xdr:cNvPr>
        <xdr:cNvSpPr txBox="1"/>
      </xdr:nvSpPr>
      <xdr:spPr>
        <a:xfrm>
          <a:off x="19547840" y="650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164465</xdr:rowOff>
    </xdr:from>
    <xdr:to>
      <xdr:col>112</xdr:col>
      <xdr:colOff>38100</xdr:colOff>
      <xdr:row>39</xdr:row>
      <xdr:rowOff>94615</xdr:rowOff>
    </xdr:to>
    <xdr:sp macro="" textlink="">
      <xdr:nvSpPr>
        <xdr:cNvPr id="492" name="楕円 491">
          <a:extLst>
            <a:ext uri="{FF2B5EF4-FFF2-40B4-BE49-F238E27FC236}">
              <a16:creationId xmlns:a16="http://schemas.microsoft.com/office/drawing/2014/main" id="{8B2889DB-0D05-4DDD-B963-4667086CC1D4}"/>
            </a:ext>
          </a:extLst>
        </xdr:cNvPr>
        <xdr:cNvSpPr/>
      </xdr:nvSpPr>
      <xdr:spPr>
        <a:xfrm>
          <a:off x="18735040" y="65347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34290</xdr:rowOff>
    </xdr:from>
    <xdr:to>
      <xdr:col>116</xdr:col>
      <xdr:colOff>63500</xdr:colOff>
      <xdr:row>39</xdr:row>
      <xdr:rowOff>43815</xdr:rowOff>
    </xdr:to>
    <xdr:cxnSp macro="">
      <xdr:nvCxnSpPr>
        <xdr:cNvPr id="493" name="直線コネクタ 492">
          <a:extLst>
            <a:ext uri="{FF2B5EF4-FFF2-40B4-BE49-F238E27FC236}">
              <a16:creationId xmlns:a16="http://schemas.microsoft.com/office/drawing/2014/main" id="{1BB15D3E-011D-4EA4-819E-73F5F1C3E70E}"/>
            </a:ext>
          </a:extLst>
        </xdr:cNvPr>
        <xdr:cNvCxnSpPr/>
      </xdr:nvCxnSpPr>
      <xdr:spPr>
        <a:xfrm flipV="1">
          <a:off x="18778220" y="6572250"/>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168275</xdr:rowOff>
    </xdr:from>
    <xdr:to>
      <xdr:col>107</xdr:col>
      <xdr:colOff>101600</xdr:colOff>
      <xdr:row>39</xdr:row>
      <xdr:rowOff>98425</xdr:rowOff>
    </xdr:to>
    <xdr:sp macro="" textlink="">
      <xdr:nvSpPr>
        <xdr:cNvPr id="494" name="楕円 493">
          <a:extLst>
            <a:ext uri="{FF2B5EF4-FFF2-40B4-BE49-F238E27FC236}">
              <a16:creationId xmlns:a16="http://schemas.microsoft.com/office/drawing/2014/main" id="{C9B537C7-5410-4BF1-B1DC-392ACF60A127}"/>
            </a:ext>
          </a:extLst>
        </xdr:cNvPr>
        <xdr:cNvSpPr/>
      </xdr:nvSpPr>
      <xdr:spPr>
        <a:xfrm>
          <a:off x="17937480" y="6538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43815</xdr:rowOff>
    </xdr:from>
    <xdr:to>
      <xdr:col>111</xdr:col>
      <xdr:colOff>177800</xdr:colOff>
      <xdr:row>39</xdr:row>
      <xdr:rowOff>47625</xdr:rowOff>
    </xdr:to>
    <xdr:cxnSp macro="">
      <xdr:nvCxnSpPr>
        <xdr:cNvPr id="495" name="直線コネクタ 494">
          <a:extLst>
            <a:ext uri="{FF2B5EF4-FFF2-40B4-BE49-F238E27FC236}">
              <a16:creationId xmlns:a16="http://schemas.microsoft.com/office/drawing/2014/main" id="{961F02AC-9C64-4CC8-8942-5970EC29AC25}"/>
            </a:ext>
          </a:extLst>
        </xdr:cNvPr>
        <xdr:cNvCxnSpPr/>
      </xdr:nvCxnSpPr>
      <xdr:spPr>
        <a:xfrm flipV="1">
          <a:off x="17988280" y="6581775"/>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635</xdr:rowOff>
    </xdr:from>
    <xdr:to>
      <xdr:col>102</xdr:col>
      <xdr:colOff>165100</xdr:colOff>
      <xdr:row>39</xdr:row>
      <xdr:rowOff>102235</xdr:rowOff>
    </xdr:to>
    <xdr:sp macro="" textlink="">
      <xdr:nvSpPr>
        <xdr:cNvPr id="496" name="楕円 495">
          <a:extLst>
            <a:ext uri="{FF2B5EF4-FFF2-40B4-BE49-F238E27FC236}">
              <a16:creationId xmlns:a16="http://schemas.microsoft.com/office/drawing/2014/main" id="{995CE6BA-2CAA-464D-B1AF-C3C619BC96D8}"/>
            </a:ext>
          </a:extLst>
        </xdr:cNvPr>
        <xdr:cNvSpPr/>
      </xdr:nvSpPr>
      <xdr:spPr>
        <a:xfrm>
          <a:off x="1716278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47625</xdr:rowOff>
    </xdr:from>
    <xdr:to>
      <xdr:col>107</xdr:col>
      <xdr:colOff>50800</xdr:colOff>
      <xdr:row>39</xdr:row>
      <xdr:rowOff>51435</xdr:rowOff>
    </xdr:to>
    <xdr:cxnSp macro="">
      <xdr:nvCxnSpPr>
        <xdr:cNvPr id="497" name="直線コネクタ 496">
          <a:extLst>
            <a:ext uri="{FF2B5EF4-FFF2-40B4-BE49-F238E27FC236}">
              <a16:creationId xmlns:a16="http://schemas.microsoft.com/office/drawing/2014/main" id="{1AE1506D-FF47-4040-9E3D-52EA6B4F077A}"/>
            </a:ext>
          </a:extLst>
        </xdr:cNvPr>
        <xdr:cNvCxnSpPr/>
      </xdr:nvCxnSpPr>
      <xdr:spPr>
        <a:xfrm flipV="1">
          <a:off x="17213580" y="658558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2540</xdr:rowOff>
    </xdr:from>
    <xdr:to>
      <xdr:col>98</xdr:col>
      <xdr:colOff>38100</xdr:colOff>
      <xdr:row>39</xdr:row>
      <xdr:rowOff>104140</xdr:rowOff>
    </xdr:to>
    <xdr:sp macro="" textlink="">
      <xdr:nvSpPr>
        <xdr:cNvPr id="498" name="楕円 497">
          <a:extLst>
            <a:ext uri="{FF2B5EF4-FFF2-40B4-BE49-F238E27FC236}">
              <a16:creationId xmlns:a16="http://schemas.microsoft.com/office/drawing/2014/main" id="{D0A7DC0D-6550-47A5-B016-85C85F0DBBF6}"/>
            </a:ext>
          </a:extLst>
        </xdr:cNvPr>
        <xdr:cNvSpPr/>
      </xdr:nvSpPr>
      <xdr:spPr>
        <a:xfrm>
          <a:off x="16388080" y="6540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51435</xdr:rowOff>
    </xdr:from>
    <xdr:to>
      <xdr:col>102</xdr:col>
      <xdr:colOff>114300</xdr:colOff>
      <xdr:row>39</xdr:row>
      <xdr:rowOff>53340</xdr:rowOff>
    </xdr:to>
    <xdr:cxnSp macro="">
      <xdr:nvCxnSpPr>
        <xdr:cNvPr id="499" name="直線コネクタ 498">
          <a:extLst>
            <a:ext uri="{FF2B5EF4-FFF2-40B4-BE49-F238E27FC236}">
              <a16:creationId xmlns:a16="http://schemas.microsoft.com/office/drawing/2014/main" id="{DED216BE-A6D6-4143-85B9-2925D6EAD273}"/>
            </a:ext>
          </a:extLst>
        </xdr:cNvPr>
        <xdr:cNvCxnSpPr/>
      </xdr:nvCxnSpPr>
      <xdr:spPr>
        <a:xfrm flipV="1">
          <a:off x="16431260" y="658939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31132</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7775A2B2-285C-4A95-89AE-3B609AF7EDD4}"/>
            </a:ext>
          </a:extLst>
        </xdr:cNvPr>
        <xdr:cNvSpPr txBox="1"/>
      </xdr:nvSpPr>
      <xdr:spPr>
        <a:xfrm>
          <a:off x="18561127" y="62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BE16F032-4B8F-422E-87B8-498E840E81EE}"/>
            </a:ext>
          </a:extLst>
        </xdr:cNvPr>
        <xdr:cNvSpPr txBox="1"/>
      </xdr:nvSpPr>
      <xdr:spPr>
        <a:xfrm>
          <a:off x="1777626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B21CC681-03AA-498A-B406-826282CDF3C8}"/>
            </a:ext>
          </a:extLst>
        </xdr:cNvPr>
        <xdr:cNvSpPr txBox="1"/>
      </xdr:nvSpPr>
      <xdr:spPr>
        <a:xfrm>
          <a:off x="17001567"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D2EFED83-9CDD-4CF1-8840-D449E908B32C}"/>
            </a:ext>
          </a:extLst>
        </xdr:cNvPr>
        <xdr:cNvSpPr txBox="1"/>
      </xdr:nvSpPr>
      <xdr:spPr>
        <a:xfrm>
          <a:off x="1622686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85742</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A3615D60-1DCC-4C25-871B-75D2BABEBB64}"/>
            </a:ext>
          </a:extLst>
        </xdr:cNvPr>
        <xdr:cNvSpPr txBox="1"/>
      </xdr:nvSpPr>
      <xdr:spPr>
        <a:xfrm>
          <a:off x="18561127" y="662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89552</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66C5D0F3-CE4A-4CC6-AB1E-069086A65F2F}"/>
            </a:ext>
          </a:extLst>
        </xdr:cNvPr>
        <xdr:cNvSpPr txBox="1"/>
      </xdr:nvSpPr>
      <xdr:spPr>
        <a:xfrm>
          <a:off x="17776267" y="662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93362</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3173CDD0-F0B3-4DC9-A7F9-EE07F92C9515}"/>
            </a:ext>
          </a:extLst>
        </xdr:cNvPr>
        <xdr:cNvSpPr txBox="1"/>
      </xdr:nvSpPr>
      <xdr:spPr>
        <a:xfrm>
          <a:off x="17001567" y="663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D5FE1725-4D5B-47A9-BA60-E9F3868BC66B}"/>
            </a:ext>
          </a:extLst>
        </xdr:cNvPr>
        <xdr:cNvSpPr txBox="1"/>
      </xdr:nvSpPr>
      <xdr:spPr>
        <a:xfrm>
          <a:off x="1622686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E6822F51-45DD-435B-BCFF-A87E47D0A095}"/>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713CAE2B-00E9-4E4F-8E41-997F4DF2E7A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25B8AD54-480C-4FB9-8F1D-FAE0325F4CCC}"/>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4D42FABB-C3C1-4406-9A53-752E6D755908}"/>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9E5EFE5C-F1D8-490C-80EC-D509223CDDF7}"/>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52B178E-882A-4F56-AD19-21F683DA9BEC}"/>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C1A1C040-ACD2-4EC2-8557-43600E75F2D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10155686-5A70-4281-B6EE-ED49B0FA03DB}"/>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CE71FF39-3364-47F5-B540-530BD40F5B74}"/>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E76F32A7-E42C-430A-A78F-37EB6097043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CF986DDD-40A1-4096-9552-9F4F7C8E19AF}"/>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B96749F7-13A8-46A1-84FB-1C33F90E7F0B}"/>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29A0473F-AC91-4087-87D9-320CA8342867}"/>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A888DB9-18CF-489D-B140-D0AE2EF35608}"/>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DAF4D5D-8D34-4014-AF8E-34758D7923B9}"/>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72514E2E-76C6-493F-9A9D-63A0C9428E94}"/>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65C3F491-8CDE-4912-ADAA-8EF88B5CDC0E}"/>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70FF0941-C2A8-4497-9E5F-D17987C00109}"/>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EA316379-172D-428F-94F8-1F18BFF9CC96}"/>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2580434A-7C1D-4742-947F-1D9455888439}"/>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FD4E9B26-6C25-46D7-91D7-108371F69A2C}"/>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3CC11D22-0F5C-4CED-BA2F-356ABBEEF5F5}"/>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98CDD4AA-CB16-4285-9CFA-7F86E8AE0FAD}"/>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B604B8FB-71CC-448C-AE4D-35209EE8D5E4}"/>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F609F81D-A7A3-4E51-A49D-7094E820EEC8}"/>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a:extLst>
            <a:ext uri="{FF2B5EF4-FFF2-40B4-BE49-F238E27FC236}">
              <a16:creationId xmlns:a16="http://schemas.microsoft.com/office/drawing/2014/main" id="{9B6ED5AD-04B4-4077-90BF-B8D4CE522A46}"/>
            </a:ext>
          </a:extLst>
        </xdr:cNvPr>
        <xdr:cNvCxnSpPr/>
      </xdr:nvCxnSpPr>
      <xdr:spPr>
        <a:xfrm flipV="1">
          <a:off x="14375764" y="9484178"/>
          <a:ext cx="0" cy="1227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5FD6FB21-845B-4D0A-A172-E482B04A5549}"/>
            </a:ext>
          </a:extLst>
        </xdr:cNvPr>
        <xdr:cNvSpPr txBox="1"/>
      </xdr:nvSpPr>
      <xdr:spPr>
        <a:xfrm>
          <a:off x="14414500" y="1071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a:extLst>
            <a:ext uri="{FF2B5EF4-FFF2-40B4-BE49-F238E27FC236}">
              <a16:creationId xmlns:a16="http://schemas.microsoft.com/office/drawing/2014/main" id="{AF34089C-BF73-4114-9BDC-149379CD6A4D}"/>
            </a:ext>
          </a:extLst>
        </xdr:cNvPr>
        <xdr:cNvCxnSpPr/>
      </xdr:nvCxnSpPr>
      <xdr:spPr>
        <a:xfrm>
          <a:off x="14287500" y="107115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F3D62D2A-7DDA-4937-AD1F-A4BD146C22E7}"/>
            </a:ext>
          </a:extLst>
        </xdr:cNvPr>
        <xdr:cNvSpPr txBox="1"/>
      </xdr:nvSpPr>
      <xdr:spPr>
        <a:xfrm>
          <a:off x="14414500" y="926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a:extLst>
            <a:ext uri="{FF2B5EF4-FFF2-40B4-BE49-F238E27FC236}">
              <a16:creationId xmlns:a16="http://schemas.microsoft.com/office/drawing/2014/main" id="{9C33C2E0-D6F9-4FB0-82FF-944148BE1256}"/>
            </a:ext>
          </a:extLst>
        </xdr:cNvPr>
        <xdr:cNvCxnSpPr/>
      </xdr:nvCxnSpPr>
      <xdr:spPr>
        <a:xfrm>
          <a:off x="14287500" y="9484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4074E264-30EB-4527-A081-2EBD0650187B}"/>
            </a:ext>
          </a:extLst>
        </xdr:cNvPr>
        <xdr:cNvSpPr txBox="1"/>
      </xdr:nvSpPr>
      <xdr:spPr>
        <a:xfrm>
          <a:off x="14414500" y="1017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a:extLst>
            <a:ext uri="{FF2B5EF4-FFF2-40B4-BE49-F238E27FC236}">
              <a16:creationId xmlns:a16="http://schemas.microsoft.com/office/drawing/2014/main" id="{8F6339E1-9732-46C3-9986-13C4BE7F25AD}"/>
            </a:ext>
          </a:extLst>
        </xdr:cNvPr>
        <xdr:cNvSpPr/>
      </xdr:nvSpPr>
      <xdr:spPr>
        <a:xfrm>
          <a:off x="14325600" y="101986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a:extLst>
            <a:ext uri="{FF2B5EF4-FFF2-40B4-BE49-F238E27FC236}">
              <a16:creationId xmlns:a16="http://schemas.microsoft.com/office/drawing/2014/main" id="{C61803AD-1812-48B2-8424-3E53644EB825}"/>
            </a:ext>
          </a:extLst>
        </xdr:cNvPr>
        <xdr:cNvSpPr/>
      </xdr:nvSpPr>
      <xdr:spPr>
        <a:xfrm>
          <a:off x="13578840"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a:extLst>
            <a:ext uri="{FF2B5EF4-FFF2-40B4-BE49-F238E27FC236}">
              <a16:creationId xmlns:a16="http://schemas.microsoft.com/office/drawing/2014/main" id="{49E19861-6489-407C-A301-736015FE7DCA}"/>
            </a:ext>
          </a:extLst>
        </xdr:cNvPr>
        <xdr:cNvSpPr/>
      </xdr:nvSpPr>
      <xdr:spPr>
        <a:xfrm>
          <a:off x="1280414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a:extLst>
            <a:ext uri="{FF2B5EF4-FFF2-40B4-BE49-F238E27FC236}">
              <a16:creationId xmlns:a16="http://schemas.microsoft.com/office/drawing/2014/main" id="{9A0E6E52-5C09-4448-BF0C-EE477B345C0D}"/>
            </a:ext>
          </a:extLst>
        </xdr:cNvPr>
        <xdr:cNvSpPr/>
      </xdr:nvSpPr>
      <xdr:spPr>
        <a:xfrm>
          <a:off x="12029440" y="100990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a:extLst>
            <a:ext uri="{FF2B5EF4-FFF2-40B4-BE49-F238E27FC236}">
              <a16:creationId xmlns:a16="http://schemas.microsoft.com/office/drawing/2014/main" id="{CDE42DF6-154C-4DC0-A8E3-EFB85A3542E4}"/>
            </a:ext>
          </a:extLst>
        </xdr:cNvPr>
        <xdr:cNvSpPr/>
      </xdr:nvSpPr>
      <xdr:spPr>
        <a:xfrm>
          <a:off x="1123188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4755A65-6F81-4361-9F50-48EC9C2228DA}"/>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2D74D0B-691F-4912-9FFE-32E3B0D0E915}"/>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6F8714E-3D44-4755-96A9-D49A9D16FDED}"/>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0F99C4F-3453-4292-8430-4DC41749146E}"/>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6BF39BD-1640-4133-B071-B126ACB310AF}"/>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9" name="楕円 548">
          <a:extLst>
            <a:ext uri="{FF2B5EF4-FFF2-40B4-BE49-F238E27FC236}">
              <a16:creationId xmlns:a16="http://schemas.microsoft.com/office/drawing/2014/main" id="{D288B11E-3D99-4945-88BE-294DBA8D2D00}"/>
            </a:ext>
          </a:extLst>
        </xdr:cNvPr>
        <xdr:cNvSpPr/>
      </xdr:nvSpPr>
      <xdr:spPr>
        <a:xfrm>
          <a:off x="14325600" y="1004406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4734</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B8B73B02-BB40-43DA-B541-61B62835A452}"/>
            </a:ext>
          </a:extLst>
        </xdr:cNvPr>
        <xdr:cNvSpPr txBox="1"/>
      </xdr:nvSpPr>
      <xdr:spPr>
        <a:xfrm>
          <a:off x="14414500"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99423</xdr:rowOff>
    </xdr:from>
    <xdr:to>
      <xdr:col>81</xdr:col>
      <xdr:colOff>101600</xdr:colOff>
      <xdr:row>60</xdr:row>
      <xdr:rowOff>29573</xdr:rowOff>
    </xdr:to>
    <xdr:sp macro="" textlink="">
      <xdr:nvSpPr>
        <xdr:cNvPr id="551" name="楕円 550">
          <a:extLst>
            <a:ext uri="{FF2B5EF4-FFF2-40B4-BE49-F238E27FC236}">
              <a16:creationId xmlns:a16="http://schemas.microsoft.com/office/drawing/2014/main" id="{7936D01F-45C9-4177-B67A-583F2CC91726}"/>
            </a:ext>
          </a:extLst>
        </xdr:cNvPr>
        <xdr:cNvSpPr/>
      </xdr:nvSpPr>
      <xdr:spPr>
        <a:xfrm>
          <a:off x="13578840" y="99901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150223</xdr:rowOff>
    </xdr:from>
    <xdr:to>
      <xdr:col>85</xdr:col>
      <xdr:colOff>127000</xdr:colOff>
      <xdr:row>60</xdr:row>
      <xdr:rowOff>32657</xdr:rowOff>
    </xdr:to>
    <xdr:cxnSp macro="">
      <xdr:nvCxnSpPr>
        <xdr:cNvPr id="552" name="直線コネクタ 551">
          <a:extLst>
            <a:ext uri="{FF2B5EF4-FFF2-40B4-BE49-F238E27FC236}">
              <a16:creationId xmlns:a16="http://schemas.microsoft.com/office/drawing/2014/main" id="{16DC51D0-35AC-4C20-A0E3-7DF850902916}"/>
            </a:ext>
          </a:extLst>
        </xdr:cNvPr>
        <xdr:cNvCxnSpPr/>
      </xdr:nvCxnSpPr>
      <xdr:spPr>
        <a:xfrm>
          <a:off x="13629640" y="10040983"/>
          <a:ext cx="74676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53" name="楕円 552">
          <a:extLst>
            <a:ext uri="{FF2B5EF4-FFF2-40B4-BE49-F238E27FC236}">
              <a16:creationId xmlns:a16="http://schemas.microsoft.com/office/drawing/2014/main" id="{F391AEF6-3437-4697-99D7-E9539800E2E1}"/>
            </a:ext>
          </a:extLst>
        </xdr:cNvPr>
        <xdr:cNvSpPr/>
      </xdr:nvSpPr>
      <xdr:spPr>
        <a:xfrm>
          <a:off x="1280414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114300</xdr:rowOff>
    </xdr:from>
    <xdr:to>
      <xdr:col>81</xdr:col>
      <xdr:colOff>50800</xdr:colOff>
      <xdr:row>59</xdr:row>
      <xdr:rowOff>150223</xdr:rowOff>
    </xdr:to>
    <xdr:cxnSp macro="">
      <xdr:nvCxnSpPr>
        <xdr:cNvPr id="554" name="直線コネクタ 553">
          <a:extLst>
            <a:ext uri="{FF2B5EF4-FFF2-40B4-BE49-F238E27FC236}">
              <a16:creationId xmlns:a16="http://schemas.microsoft.com/office/drawing/2014/main" id="{E7F0553B-B474-41B5-8D2A-781A13290ED9}"/>
            </a:ext>
          </a:extLst>
        </xdr:cNvPr>
        <xdr:cNvCxnSpPr/>
      </xdr:nvCxnSpPr>
      <xdr:spPr>
        <a:xfrm>
          <a:off x="12854940" y="10005060"/>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27577</xdr:rowOff>
    </xdr:from>
    <xdr:to>
      <xdr:col>72</xdr:col>
      <xdr:colOff>38100</xdr:colOff>
      <xdr:row>59</xdr:row>
      <xdr:rowOff>129177</xdr:rowOff>
    </xdr:to>
    <xdr:sp macro="" textlink="">
      <xdr:nvSpPr>
        <xdr:cNvPr id="555" name="楕円 554">
          <a:extLst>
            <a:ext uri="{FF2B5EF4-FFF2-40B4-BE49-F238E27FC236}">
              <a16:creationId xmlns:a16="http://schemas.microsoft.com/office/drawing/2014/main" id="{332031BD-F4A0-4F01-B83D-30E0110AB770}"/>
            </a:ext>
          </a:extLst>
        </xdr:cNvPr>
        <xdr:cNvSpPr/>
      </xdr:nvSpPr>
      <xdr:spPr>
        <a:xfrm>
          <a:off x="12029440" y="99183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78377</xdr:rowOff>
    </xdr:from>
    <xdr:to>
      <xdr:col>76</xdr:col>
      <xdr:colOff>114300</xdr:colOff>
      <xdr:row>59</xdr:row>
      <xdr:rowOff>114300</xdr:rowOff>
    </xdr:to>
    <xdr:cxnSp macro="">
      <xdr:nvCxnSpPr>
        <xdr:cNvPr id="556" name="直線コネクタ 555">
          <a:extLst>
            <a:ext uri="{FF2B5EF4-FFF2-40B4-BE49-F238E27FC236}">
              <a16:creationId xmlns:a16="http://schemas.microsoft.com/office/drawing/2014/main" id="{1DD38069-C3F0-4371-A4E6-899E19358D3B}"/>
            </a:ext>
          </a:extLst>
        </xdr:cNvPr>
        <xdr:cNvCxnSpPr/>
      </xdr:nvCxnSpPr>
      <xdr:spPr>
        <a:xfrm>
          <a:off x="12072620" y="9969137"/>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163104</xdr:rowOff>
    </xdr:from>
    <xdr:to>
      <xdr:col>67</xdr:col>
      <xdr:colOff>101600</xdr:colOff>
      <xdr:row>59</xdr:row>
      <xdr:rowOff>93254</xdr:rowOff>
    </xdr:to>
    <xdr:sp macro="" textlink="">
      <xdr:nvSpPr>
        <xdr:cNvPr id="557" name="楕円 556">
          <a:extLst>
            <a:ext uri="{FF2B5EF4-FFF2-40B4-BE49-F238E27FC236}">
              <a16:creationId xmlns:a16="http://schemas.microsoft.com/office/drawing/2014/main" id="{BCAE0A63-4D5D-4045-8E2D-2D279C107A66}"/>
            </a:ext>
          </a:extLst>
        </xdr:cNvPr>
        <xdr:cNvSpPr/>
      </xdr:nvSpPr>
      <xdr:spPr>
        <a:xfrm>
          <a:off x="11231880" y="98862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42454</xdr:rowOff>
    </xdr:from>
    <xdr:to>
      <xdr:col>71</xdr:col>
      <xdr:colOff>177800</xdr:colOff>
      <xdr:row>59</xdr:row>
      <xdr:rowOff>78377</xdr:rowOff>
    </xdr:to>
    <xdr:cxnSp macro="">
      <xdr:nvCxnSpPr>
        <xdr:cNvPr id="558" name="直線コネクタ 557">
          <a:extLst>
            <a:ext uri="{FF2B5EF4-FFF2-40B4-BE49-F238E27FC236}">
              <a16:creationId xmlns:a16="http://schemas.microsoft.com/office/drawing/2014/main" id="{AE134E02-BF7F-45A1-88F1-136E22998556}"/>
            </a:ext>
          </a:extLst>
        </xdr:cNvPr>
        <xdr:cNvCxnSpPr/>
      </xdr:nvCxnSpPr>
      <xdr:spPr>
        <a:xfrm>
          <a:off x="11282680" y="9933214"/>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559" name="n_1aveValue【学校施設】&#10;有形固定資産減価償却率">
          <a:extLst>
            <a:ext uri="{FF2B5EF4-FFF2-40B4-BE49-F238E27FC236}">
              <a16:creationId xmlns:a16="http://schemas.microsoft.com/office/drawing/2014/main" id="{00FEC054-547C-4505-ADF3-D914DC9AE4FA}"/>
            </a:ext>
          </a:extLst>
        </xdr:cNvPr>
        <xdr:cNvSpPr txBox="1"/>
      </xdr:nvSpPr>
      <xdr:spPr>
        <a:xfrm>
          <a:off x="13437244" y="102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60" name="n_2aveValue【学校施設】&#10;有形固定資産減価償却率">
          <a:extLst>
            <a:ext uri="{FF2B5EF4-FFF2-40B4-BE49-F238E27FC236}">
              <a16:creationId xmlns:a16="http://schemas.microsoft.com/office/drawing/2014/main" id="{3F650B02-E167-4854-A384-711667356AC7}"/>
            </a:ext>
          </a:extLst>
        </xdr:cNvPr>
        <xdr:cNvSpPr txBox="1"/>
      </xdr:nvSpPr>
      <xdr:spPr>
        <a:xfrm>
          <a:off x="12675244" y="1024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1" name="n_3aveValue【学校施設】&#10;有形固定資産減価償却率">
          <a:extLst>
            <a:ext uri="{FF2B5EF4-FFF2-40B4-BE49-F238E27FC236}">
              <a16:creationId xmlns:a16="http://schemas.microsoft.com/office/drawing/2014/main" id="{25E68A02-04F1-467D-A4CB-2DFAA5DBC29E}"/>
            </a:ext>
          </a:extLst>
        </xdr:cNvPr>
        <xdr:cNvSpPr txBox="1"/>
      </xdr:nvSpPr>
      <xdr:spPr>
        <a:xfrm>
          <a:off x="119005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562" name="n_4aveValue【学校施設】&#10;有形固定資産減価償却率">
          <a:extLst>
            <a:ext uri="{FF2B5EF4-FFF2-40B4-BE49-F238E27FC236}">
              <a16:creationId xmlns:a16="http://schemas.microsoft.com/office/drawing/2014/main" id="{FE7F1A4C-A5BE-447C-96BA-33B1BC36DA1B}"/>
            </a:ext>
          </a:extLst>
        </xdr:cNvPr>
        <xdr:cNvSpPr txBox="1"/>
      </xdr:nvSpPr>
      <xdr:spPr>
        <a:xfrm>
          <a:off x="1110298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46100</xdr:rowOff>
    </xdr:from>
    <xdr:ext cx="405111" cy="259045"/>
    <xdr:sp macro="" textlink="">
      <xdr:nvSpPr>
        <xdr:cNvPr id="563" name="n_1mainValue【学校施設】&#10;有形固定資産減価償却率">
          <a:extLst>
            <a:ext uri="{FF2B5EF4-FFF2-40B4-BE49-F238E27FC236}">
              <a16:creationId xmlns:a16="http://schemas.microsoft.com/office/drawing/2014/main" id="{7C9568B2-C2E8-40A2-9914-F8CA2288CA59}"/>
            </a:ext>
          </a:extLst>
        </xdr:cNvPr>
        <xdr:cNvSpPr txBox="1"/>
      </xdr:nvSpPr>
      <xdr:spPr>
        <a:xfrm>
          <a:off x="13437244" y="976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64" name="n_2mainValue【学校施設】&#10;有形固定資産減価償却率">
          <a:extLst>
            <a:ext uri="{FF2B5EF4-FFF2-40B4-BE49-F238E27FC236}">
              <a16:creationId xmlns:a16="http://schemas.microsoft.com/office/drawing/2014/main" id="{88AD4103-8AFF-4860-8538-F2F45E701DB4}"/>
            </a:ext>
          </a:extLst>
        </xdr:cNvPr>
        <xdr:cNvSpPr txBox="1"/>
      </xdr:nvSpPr>
      <xdr:spPr>
        <a:xfrm>
          <a:off x="126752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145704</xdr:rowOff>
    </xdr:from>
    <xdr:ext cx="405111" cy="259045"/>
    <xdr:sp macro="" textlink="">
      <xdr:nvSpPr>
        <xdr:cNvPr id="565" name="n_3mainValue【学校施設】&#10;有形固定資産減価償却率">
          <a:extLst>
            <a:ext uri="{FF2B5EF4-FFF2-40B4-BE49-F238E27FC236}">
              <a16:creationId xmlns:a16="http://schemas.microsoft.com/office/drawing/2014/main" id="{69CCBA3F-0698-4E97-9812-892690D0BA1E}"/>
            </a:ext>
          </a:extLst>
        </xdr:cNvPr>
        <xdr:cNvSpPr txBox="1"/>
      </xdr:nvSpPr>
      <xdr:spPr>
        <a:xfrm>
          <a:off x="119005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109781</xdr:rowOff>
    </xdr:from>
    <xdr:ext cx="405111" cy="259045"/>
    <xdr:sp macro="" textlink="">
      <xdr:nvSpPr>
        <xdr:cNvPr id="566" name="n_4mainValue【学校施設】&#10;有形固定資産減価償却率">
          <a:extLst>
            <a:ext uri="{FF2B5EF4-FFF2-40B4-BE49-F238E27FC236}">
              <a16:creationId xmlns:a16="http://schemas.microsoft.com/office/drawing/2014/main" id="{99D23C98-9849-49D2-A19F-B83F4B765738}"/>
            </a:ext>
          </a:extLst>
        </xdr:cNvPr>
        <xdr:cNvSpPr txBox="1"/>
      </xdr:nvSpPr>
      <xdr:spPr>
        <a:xfrm>
          <a:off x="1110298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C633D549-813F-4020-A51E-8077F790A41F}"/>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7C086399-36AE-4848-B9A3-59A5E860F46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E9C070A2-8A13-4413-ADC2-76C356A12089}"/>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EC1A6A6F-1072-48EC-A3DE-BDBF70892355}"/>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BCBFD649-A33F-4B4C-BCEE-C1D6258A21EE}"/>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7323F339-4D16-44B4-8708-FD879B645B4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4DDF61A5-9BD8-4952-812C-702B8F76587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E9CD4180-DA8F-4C40-B476-324564703DD7}"/>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CB56F136-7EF7-4F53-949E-7886F762D55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2BF6200B-64C0-4859-B256-66740F29B4FD}"/>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C17DB423-2428-43B0-A672-40376FD6BF05}"/>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AFBA36FA-C3A6-4C05-BA4A-0038C6DA80C2}"/>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8B862870-782C-4528-A652-02EBA91007C6}"/>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330D7864-B441-4DF8-A01D-842A857166AB}"/>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AAD34FF9-9874-4A93-8740-149E07B9EBD8}"/>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18B6250D-D31C-416F-A7D8-95430BAE0109}"/>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C0CF4D36-4663-4381-BCAD-7DDC8FCE07F9}"/>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EF5AD1CA-D65C-496A-819B-A03BCD2D92C6}"/>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D9DA6DBA-B90B-4167-9F1E-4537092918EB}"/>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DB9B8754-241B-4DE0-A0AC-CAD89C811C6D}"/>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8B1195DB-C123-4CAA-A9B5-B7DAD5108997}"/>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897C684F-4E35-4EAE-87A0-C80B772A550B}"/>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23177986-5E9C-4E56-B899-49F7A9F563ED}"/>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5ED56F6E-A001-49BD-8C3F-DCABE8B9A74D}"/>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a:extLst>
            <a:ext uri="{FF2B5EF4-FFF2-40B4-BE49-F238E27FC236}">
              <a16:creationId xmlns:a16="http://schemas.microsoft.com/office/drawing/2014/main" id="{034C5F73-AD22-4040-9F47-9D9E9984618A}"/>
            </a:ext>
          </a:extLst>
        </xdr:cNvPr>
        <xdr:cNvCxnSpPr/>
      </xdr:nvCxnSpPr>
      <xdr:spPr>
        <a:xfrm flipV="1">
          <a:off x="19509104" y="9356217"/>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a:extLst>
            <a:ext uri="{FF2B5EF4-FFF2-40B4-BE49-F238E27FC236}">
              <a16:creationId xmlns:a16="http://schemas.microsoft.com/office/drawing/2014/main" id="{3FE18DCC-7ADB-452E-A347-84B76E867957}"/>
            </a:ext>
          </a:extLst>
        </xdr:cNvPr>
        <xdr:cNvSpPr txBox="1"/>
      </xdr:nvSpPr>
      <xdr:spPr>
        <a:xfrm>
          <a:off x="19547840" y="1073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a:extLst>
            <a:ext uri="{FF2B5EF4-FFF2-40B4-BE49-F238E27FC236}">
              <a16:creationId xmlns:a16="http://schemas.microsoft.com/office/drawing/2014/main" id="{97FD917B-1EA4-4954-A203-B5DE0BD06944}"/>
            </a:ext>
          </a:extLst>
        </xdr:cNvPr>
        <xdr:cNvCxnSpPr/>
      </xdr:nvCxnSpPr>
      <xdr:spPr>
        <a:xfrm>
          <a:off x="19443700" y="10733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a:extLst>
            <a:ext uri="{FF2B5EF4-FFF2-40B4-BE49-F238E27FC236}">
              <a16:creationId xmlns:a16="http://schemas.microsoft.com/office/drawing/2014/main" id="{B9608E74-8307-4BBF-9C09-4B0E4643D885}"/>
            </a:ext>
          </a:extLst>
        </xdr:cNvPr>
        <xdr:cNvSpPr txBox="1"/>
      </xdr:nvSpPr>
      <xdr:spPr>
        <a:xfrm>
          <a:off x="19547840" y="91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a:extLst>
            <a:ext uri="{FF2B5EF4-FFF2-40B4-BE49-F238E27FC236}">
              <a16:creationId xmlns:a16="http://schemas.microsoft.com/office/drawing/2014/main" id="{98DBC9F4-488B-435F-82EA-A9AB018ED349}"/>
            </a:ext>
          </a:extLst>
        </xdr:cNvPr>
        <xdr:cNvCxnSpPr/>
      </xdr:nvCxnSpPr>
      <xdr:spPr>
        <a:xfrm>
          <a:off x="19443700" y="9356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96" name="【学校施設】&#10;一人当たり面積平均値テキスト">
          <a:extLst>
            <a:ext uri="{FF2B5EF4-FFF2-40B4-BE49-F238E27FC236}">
              <a16:creationId xmlns:a16="http://schemas.microsoft.com/office/drawing/2014/main" id="{FD7A8DC7-42CD-4A61-9EA0-7858C2E26557}"/>
            </a:ext>
          </a:extLst>
        </xdr:cNvPr>
        <xdr:cNvSpPr txBox="1"/>
      </xdr:nvSpPr>
      <xdr:spPr>
        <a:xfrm>
          <a:off x="19547840" y="1018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a:extLst>
            <a:ext uri="{FF2B5EF4-FFF2-40B4-BE49-F238E27FC236}">
              <a16:creationId xmlns:a16="http://schemas.microsoft.com/office/drawing/2014/main" id="{D9361427-80CD-470A-9B43-094161729FBD}"/>
            </a:ext>
          </a:extLst>
        </xdr:cNvPr>
        <xdr:cNvSpPr/>
      </xdr:nvSpPr>
      <xdr:spPr>
        <a:xfrm>
          <a:off x="19458940" y="1032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a:extLst>
            <a:ext uri="{FF2B5EF4-FFF2-40B4-BE49-F238E27FC236}">
              <a16:creationId xmlns:a16="http://schemas.microsoft.com/office/drawing/2014/main" id="{5595EEA4-54A2-4F58-A6C6-24438324588A}"/>
            </a:ext>
          </a:extLst>
        </xdr:cNvPr>
        <xdr:cNvSpPr/>
      </xdr:nvSpPr>
      <xdr:spPr>
        <a:xfrm>
          <a:off x="18735040" y="102746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a:extLst>
            <a:ext uri="{FF2B5EF4-FFF2-40B4-BE49-F238E27FC236}">
              <a16:creationId xmlns:a16="http://schemas.microsoft.com/office/drawing/2014/main" id="{E5F9723A-1B0D-45FE-9453-DB97F4F45B83}"/>
            </a:ext>
          </a:extLst>
        </xdr:cNvPr>
        <xdr:cNvSpPr/>
      </xdr:nvSpPr>
      <xdr:spPr>
        <a:xfrm>
          <a:off x="17937480" y="1029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a:extLst>
            <a:ext uri="{FF2B5EF4-FFF2-40B4-BE49-F238E27FC236}">
              <a16:creationId xmlns:a16="http://schemas.microsoft.com/office/drawing/2014/main" id="{87AF7029-6A80-4C63-B141-E71EF281D8D7}"/>
            </a:ext>
          </a:extLst>
        </xdr:cNvPr>
        <xdr:cNvSpPr/>
      </xdr:nvSpPr>
      <xdr:spPr>
        <a:xfrm>
          <a:off x="17162780" y="10319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a:extLst>
            <a:ext uri="{FF2B5EF4-FFF2-40B4-BE49-F238E27FC236}">
              <a16:creationId xmlns:a16="http://schemas.microsoft.com/office/drawing/2014/main" id="{A38A97D0-AE09-4B9E-9450-3B6A512C8B64}"/>
            </a:ext>
          </a:extLst>
        </xdr:cNvPr>
        <xdr:cNvSpPr/>
      </xdr:nvSpPr>
      <xdr:spPr>
        <a:xfrm>
          <a:off x="16388080" y="103135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A446DA5-0FF0-45B3-B527-2644F2DD8D93}"/>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5712451-8FB6-41B4-9C20-141E007FA07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E349DDE-027C-406F-9599-5F62A6236195}"/>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A1F8AC43-2FA9-45B4-8733-81C53E507EB9}"/>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2EC69B2-AAD4-42D8-B61C-26A0E343869C}"/>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124079</xdr:rowOff>
    </xdr:from>
    <xdr:to>
      <xdr:col>116</xdr:col>
      <xdr:colOff>114300</xdr:colOff>
      <xdr:row>63</xdr:row>
      <xdr:rowOff>54229</xdr:rowOff>
    </xdr:to>
    <xdr:sp macro="" textlink="">
      <xdr:nvSpPr>
        <xdr:cNvPr id="607" name="楕円 606">
          <a:extLst>
            <a:ext uri="{FF2B5EF4-FFF2-40B4-BE49-F238E27FC236}">
              <a16:creationId xmlns:a16="http://schemas.microsoft.com/office/drawing/2014/main" id="{76FF9611-9F91-41FF-B6B1-A0B4342E972A}"/>
            </a:ext>
          </a:extLst>
        </xdr:cNvPr>
        <xdr:cNvSpPr/>
      </xdr:nvSpPr>
      <xdr:spPr>
        <a:xfrm>
          <a:off x="19458940" y="105177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102506</xdr:rowOff>
    </xdr:from>
    <xdr:ext cx="469744" cy="259045"/>
    <xdr:sp macro="" textlink="">
      <xdr:nvSpPr>
        <xdr:cNvPr id="608" name="【学校施設】&#10;一人当たり面積該当値テキスト">
          <a:extLst>
            <a:ext uri="{FF2B5EF4-FFF2-40B4-BE49-F238E27FC236}">
              <a16:creationId xmlns:a16="http://schemas.microsoft.com/office/drawing/2014/main" id="{3AA1D969-045A-463A-9976-3FBA4A1035C9}"/>
            </a:ext>
          </a:extLst>
        </xdr:cNvPr>
        <xdr:cNvSpPr txBox="1"/>
      </xdr:nvSpPr>
      <xdr:spPr>
        <a:xfrm>
          <a:off x="19547840" y="1049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21971</xdr:rowOff>
    </xdr:from>
    <xdr:to>
      <xdr:col>112</xdr:col>
      <xdr:colOff>38100</xdr:colOff>
      <xdr:row>63</xdr:row>
      <xdr:rowOff>123571</xdr:rowOff>
    </xdr:to>
    <xdr:sp macro="" textlink="">
      <xdr:nvSpPr>
        <xdr:cNvPr id="609" name="楕円 608">
          <a:extLst>
            <a:ext uri="{FF2B5EF4-FFF2-40B4-BE49-F238E27FC236}">
              <a16:creationId xmlns:a16="http://schemas.microsoft.com/office/drawing/2014/main" id="{9B0A363B-8B62-41D3-97CF-ADE07128F687}"/>
            </a:ext>
          </a:extLst>
        </xdr:cNvPr>
        <xdr:cNvSpPr/>
      </xdr:nvSpPr>
      <xdr:spPr>
        <a:xfrm>
          <a:off x="18735040" y="105832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xdr:rowOff>
    </xdr:from>
    <xdr:to>
      <xdr:col>116</xdr:col>
      <xdr:colOff>63500</xdr:colOff>
      <xdr:row>63</xdr:row>
      <xdr:rowOff>72771</xdr:rowOff>
    </xdr:to>
    <xdr:cxnSp macro="">
      <xdr:nvCxnSpPr>
        <xdr:cNvPr id="610" name="直線コネクタ 609">
          <a:extLst>
            <a:ext uri="{FF2B5EF4-FFF2-40B4-BE49-F238E27FC236}">
              <a16:creationId xmlns:a16="http://schemas.microsoft.com/office/drawing/2014/main" id="{F6A4CAA3-DFFA-4058-9337-E1061153415B}"/>
            </a:ext>
          </a:extLst>
        </xdr:cNvPr>
        <xdr:cNvCxnSpPr/>
      </xdr:nvCxnSpPr>
      <xdr:spPr>
        <a:xfrm flipV="1">
          <a:off x="18778220" y="10564749"/>
          <a:ext cx="73152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27305</xdr:rowOff>
    </xdr:from>
    <xdr:to>
      <xdr:col>107</xdr:col>
      <xdr:colOff>101600</xdr:colOff>
      <xdr:row>63</xdr:row>
      <xdr:rowOff>128905</xdr:rowOff>
    </xdr:to>
    <xdr:sp macro="" textlink="">
      <xdr:nvSpPr>
        <xdr:cNvPr id="611" name="楕円 610">
          <a:extLst>
            <a:ext uri="{FF2B5EF4-FFF2-40B4-BE49-F238E27FC236}">
              <a16:creationId xmlns:a16="http://schemas.microsoft.com/office/drawing/2014/main" id="{E003C6AE-E13A-471B-AC23-BCC0AA35212E}"/>
            </a:ext>
          </a:extLst>
        </xdr:cNvPr>
        <xdr:cNvSpPr/>
      </xdr:nvSpPr>
      <xdr:spPr>
        <a:xfrm>
          <a:off x="1793748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72771</xdr:rowOff>
    </xdr:from>
    <xdr:to>
      <xdr:col>111</xdr:col>
      <xdr:colOff>177800</xdr:colOff>
      <xdr:row>63</xdr:row>
      <xdr:rowOff>78105</xdr:rowOff>
    </xdr:to>
    <xdr:cxnSp macro="">
      <xdr:nvCxnSpPr>
        <xdr:cNvPr id="612" name="直線コネクタ 611">
          <a:extLst>
            <a:ext uri="{FF2B5EF4-FFF2-40B4-BE49-F238E27FC236}">
              <a16:creationId xmlns:a16="http://schemas.microsoft.com/office/drawing/2014/main" id="{C86E452B-94DF-4910-BDBF-D6FE40675B8F}"/>
            </a:ext>
          </a:extLst>
        </xdr:cNvPr>
        <xdr:cNvCxnSpPr/>
      </xdr:nvCxnSpPr>
      <xdr:spPr>
        <a:xfrm flipV="1">
          <a:off x="17988280" y="10634091"/>
          <a:ext cx="78994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31115</xdr:rowOff>
    </xdr:from>
    <xdr:to>
      <xdr:col>102</xdr:col>
      <xdr:colOff>165100</xdr:colOff>
      <xdr:row>63</xdr:row>
      <xdr:rowOff>132715</xdr:rowOff>
    </xdr:to>
    <xdr:sp macro="" textlink="">
      <xdr:nvSpPr>
        <xdr:cNvPr id="613" name="楕円 612">
          <a:extLst>
            <a:ext uri="{FF2B5EF4-FFF2-40B4-BE49-F238E27FC236}">
              <a16:creationId xmlns:a16="http://schemas.microsoft.com/office/drawing/2014/main" id="{B77C10FC-9386-4FF0-8B7D-B43AD928E668}"/>
            </a:ext>
          </a:extLst>
        </xdr:cNvPr>
        <xdr:cNvSpPr/>
      </xdr:nvSpPr>
      <xdr:spPr>
        <a:xfrm>
          <a:off x="1716278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78105</xdr:rowOff>
    </xdr:from>
    <xdr:to>
      <xdr:col>107</xdr:col>
      <xdr:colOff>50800</xdr:colOff>
      <xdr:row>63</xdr:row>
      <xdr:rowOff>81915</xdr:rowOff>
    </xdr:to>
    <xdr:cxnSp macro="">
      <xdr:nvCxnSpPr>
        <xdr:cNvPr id="614" name="直線コネクタ 613">
          <a:extLst>
            <a:ext uri="{FF2B5EF4-FFF2-40B4-BE49-F238E27FC236}">
              <a16:creationId xmlns:a16="http://schemas.microsoft.com/office/drawing/2014/main" id="{E40EC36C-FA32-43D4-8F59-26108223CBA6}"/>
            </a:ext>
          </a:extLst>
        </xdr:cNvPr>
        <xdr:cNvCxnSpPr/>
      </xdr:nvCxnSpPr>
      <xdr:spPr>
        <a:xfrm flipV="1">
          <a:off x="17213580" y="1063942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33020</xdr:rowOff>
    </xdr:from>
    <xdr:to>
      <xdr:col>98</xdr:col>
      <xdr:colOff>38100</xdr:colOff>
      <xdr:row>63</xdr:row>
      <xdr:rowOff>134620</xdr:rowOff>
    </xdr:to>
    <xdr:sp macro="" textlink="">
      <xdr:nvSpPr>
        <xdr:cNvPr id="615" name="楕円 614">
          <a:extLst>
            <a:ext uri="{FF2B5EF4-FFF2-40B4-BE49-F238E27FC236}">
              <a16:creationId xmlns:a16="http://schemas.microsoft.com/office/drawing/2014/main" id="{D64DBAC8-6D85-48B8-B4CA-CA84D2DC0766}"/>
            </a:ext>
          </a:extLst>
        </xdr:cNvPr>
        <xdr:cNvSpPr/>
      </xdr:nvSpPr>
      <xdr:spPr>
        <a:xfrm>
          <a:off x="16388080" y="10594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81915</xdr:rowOff>
    </xdr:from>
    <xdr:to>
      <xdr:col>102</xdr:col>
      <xdr:colOff>114300</xdr:colOff>
      <xdr:row>63</xdr:row>
      <xdr:rowOff>83820</xdr:rowOff>
    </xdr:to>
    <xdr:cxnSp macro="">
      <xdr:nvCxnSpPr>
        <xdr:cNvPr id="616" name="直線コネクタ 615">
          <a:extLst>
            <a:ext uri="{FF2B5EF4-FFF2-40B4-BE49-F238E27FC236}">
              <a16:creationId xmlns:a16="http://schemas.microsoft.com/office/drawing/2014/main" id="{B95E6BFF-01CD-4FB6-BCF8-1742E94AAAC8}"/>
            </a:ext>
          </a:extLst>
        </xdr:cNvPr>
        <xdr:cNvCxnSpPr/>
      </xdr:nvCxnSpPr>
      <xdr:spPr>
        <a:xfrm flipV="1">
          <a:off x="16431260" y="1064323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617" name="n_1aveValue【学校施設】&#10;一人当たり面積">
          <a:extLst>
            <a:ext uri="{FF2B5EF4-FFF2-40B4-BE49-F238E27FC236}">
              <a16:creationId xmlns:a16="http://schemas.microsoft.com/office/drawing/2014/main" id="{7B6AF38D-C864-49DE-8C89-3D4409D4F859}"/>
            </a:ext>
          </a:extLst>
        </xdr:cNvPr>
        <xdr:cNvSpPr txBox="1"/>
      </xdr:nvSpPr>
      <xdr:spPr>
        <a:xfrm>
          <a:off x="18561127" y="1005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618" name="n_2aveValue【学校施設】&#10;一人当たり面積">
          <a:extLst>
            <a:ext uri="{FF2B5EF4-FFF2-40B4-BE49-F238E27FC236}">
              <a16:creationId xmlns:a16="http://schemas.microsoft.com/office/drawing/2014/main" id="{D31D6AC9-8600-4B00-AACD-3EF01DFA46B1}"/>
            </a:ext>
          </a:extLst>
        </xdr:cNvPr>
        <xdr:cNvSpPr txBox="1"/>
      </xdr:nvSpPr>
      <xdr:spPr>
        <a:xfrm>
          <a:off x="1777626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619" name="n_3aveValue【学校施設】&#10;一人当たり面積">
          <a:extLst>
            <a:ext uri="{FF2B5EF4-FFF2-40B4-BE49-F238E27FC236}">
              <a16:creationId xmlns:a16="http://schemas.microsoft.com/office/drawing/2014/main" id="{8DCB720A-65C1-467F-85B5-CD72C8AA350E}"/>
            </a:ext>
          </a:extLst>
        </xdr:cNvPr>
        <xdr:cNvSpPr txBox="1"/>
      </xdr:nvSpPr>
      <xdr:spPr>
        <a:xfrm>
          <a:off x="1700156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620" name="n_4aveValue【学校施設】&#10;一人当たり面積">
          <a:extLst>
            <a:ext uri="{FF2B5EF4-FFF2-40B4-BE49-F238E27FC236}">
              <a16:creationId xmlns:a16="http://schemas.microsoft.com/office/drawing/2014/main" id="{0AAEFDCC-0ADF-45F6-9AE8-DC9DED5FE5C7}"/>
            </a:ext>
          </a:extLst>
        </xdr:cNvPr>
        <xdr:cNvSpPr txBox="1"/>
      </xdr:nvSpPr>
      <xdr:spPr>
        <a:xfrm>
          <a:off x="16226867" y="1009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114698</xdr:rowOff>
    </xdr:from>
    <xdr:ext cx="469744" cy="259045"/>
    <xdr:sp macro="" textlink="">
      <xdr:nvSpPr>
        <xdr:cNvPr id="621" name="n_1mainValue【学校施設】&#10;一人当たり面積">
          <a:extLst>
            <a:ext uri="{FF2B5EF4-FFF2-40B4-BE49-F238E27FC236}">
              <a16:creationId xmlns:a16="http://schemas.microsoft.com/office/drawing/2014/main" id="{9CDADE3F-6DF1-4316-A89B-9325C437FD25}"/>
            </a:ext>
          </a:extLst>
        </xdr:cNvPr>
        <xdr:cNvSpPr txBox="1"/>
      </xdr:nvSpPr>
      <xdr:spPr>
        <a:xfrm>
          <a:off x="185611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120032</xdr:rowOff>
    </xdr:from>
    <xdr:ext cx="469744" cy="259045"/>
    <xdr:sp macro="" textlink="">
      <xdr:nvSpPr>
        <xdr:cNvPr id="622" name="n_2mainValue【学校施設】&#10;一人当たり面積">
          <a:extLst>
            <a:ext uri="{FF2B5EF4-FFF2-40B4-BE49-F238E27FC236}">
              <a16:creationId xmlns:a16="http://schemas.microsoft.com/office/drawing/2014/main" id="{F71B05E6-884C-4DC1-B0BE-C7158994B000}"/>
            </a:ext>
          </a:extLst>
        </xdr:cNvPr>
        <xdr:cNvSpPr txBox="1"/>
      </xdr:nvSpPr>
      <xdr:spPr>
        <a:xfrm>
          <a:off x="17776267" y="1068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123842</xdr:rowOff>
    </xdr:from>
    <xdr:ext cx="469744" cy="259045"/>
    <xdr:sp macro="" textlink="">
      <xdr:nvSpPr>
        <xdr:cNvPr id="623" name="n_3mainValue【学校施設】&#10;一人当たり面積">
          <a:extLst>
            <a:ext uri="{FF2B5EF4-FFF2-40B4-BE49-F238E27FC236}">
              <a16:creationId xmlns:a16="http://schemas.microsoft.com/office/drawing/2014/main" id="{422F3F0F-0F66-4361-A1D5-969D8EDD502E}"/>
            </a:ext>
          </a:extLst>
        </xdr:cNvPr>
        <xdr:cNvSpPr txBox="1"/>
      </xdr:nvSpPr>
      <xdr:spPr>
        <a:xfrm>
          <a:off x="17001567" y="1068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125747</xdr:rowOff>
    </xdr:from>
    <xdr:ext cx="469744" cy="259045"/>
    <xdr:sp macro="" textlink="">
      <xdr:nvSpPr>
        <xdr:cNvPr id="624" name="n_4mainValue【学校施設】&#10;一人当たり面積">
          <a:extLst>
            <a:ext uri="{FF2B5EF4-FFF2-40B4-BE49-F238E27FC236}">
              <a16:creationId xmlns:a16="http://schemas.microsoft.com/office/drawing/2014/main" id="{BF512496-2401-4D97-828F-EC9BBED1EA14}"/>
            </a:ext>
          </a:extLst>
        </xdr:cNvPr>
        <xdr:cNvSpPr txBox="1"/>
      </xdr:nvSpPr>
      <xdr:spPr>
        <a:xfrm>
          <a:off x="1622686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F6975E72-E743-4642-9E94-5874E98FF39A}"/>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FC1EF23A-FDB7-474F-A223-072D3B07B446}"/>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4E249A3B-94FE-4511-AA70-CC3939608606}"/>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917E2FA7-F9A7-4AE1-9EEF-C87A847F8305}"/>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183E7FED-4D3D-42B6-84C8-DB596909B1ED}"/>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191B5B74-2B5C-4C54-97B9-480BA83B980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D859440-8D9E-48E9-9D95-C58A2883687B}"/>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F9AA998D-1CC1-4791-89D6-BFD278432FCA}"/>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BFF45929-C07E-4005-9193-0BB0ECA9A904}"/>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97074EE4-454E-4E04-B05A-BC29F1DF9D11}"/>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FD2BB134-D5F1-4C29-88FE-61E5FBA22129}"/>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EC4C549D-6655-45BE-A819-381E89481C58}"/>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E78CD0DB-8A8B-4E47-A548-31466611ECB7}"/>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6D2B5EF2-D08F-4DA5-AD62-F7571EE29423}"/>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12D6EFCD-9FF4-4C84-8008-76C1CF5E21E6}"/>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57A26DE1-69B3-460C-96FF-9E10ED9B5F88}"/>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F8BC8E98-6963-4176-99E9-36B8BC6C1595}"/>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1E78E74C-FA59-44B7-9B58-01FBDB5DC9D9}"/>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0EE22AF3-D714-42F9-85A3-358DC512FEAD}"/>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18708D77-4A07-47F0-BE68-D5EE5A87CD41}"/>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B998B52A-158D-4407-9EBF-AD56A8658BEF}"/>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AC766064-7FE9-45A0-883B-929B018C14AE}"/>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5B9221DC-6642-425F-A44F-956905E7F296}"/>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D10E8C2B-1C3B-4976-8C05-FDDC205D7B19}"/>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649" name="直線コネクタ 648">
          <a:extLst>
            <a:ext uri="{FF2B5EF4-FFF2-40B4-BE49-F238E27FC236}">
              <a16:creationId xmlns:a16="http://schemas.microsoft.com/office/drawing/2014/main" id="{B510FDCE-0E67-4F93-8881-626BA7E3D5F9}"/>
            </a:ext>
          </a:extLst>
        </xdr:cNvPr>
        <xdr:cNvCxnSpPr/>
      </xdr:nvCxnSpPr>
      <xdr:spPr>
        <a:xfrm flipV="1">
          <a:off x="14375764" y="13184506"/>
          <a:ext cx="0" cy="13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a:extLst>
            <a:ext uri="{FF2B5EF4-FFF2-40B4-BE49-F238E27FC236}">
              <a16:creationId xmlns:a16="http://schemas.microsoft.com/office/drawing/2014/main" id="{73559268-F24B-47BE-B748-3BC3447429DE}"/>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a:extLst>
            <a:ext uri="{FF2B5EF4-FFF2-40B4-BE49-F238E27FC236}">
              <a16:creationId xmlns:a16="http://schemas.microsoft.com/office/drawing/2014/main" id="{8C0C704A-0BF8-4ADE-8E08-91344792AADD}"/>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macro="" textlink="">
      <xdr:nvSpPr>
        <xdr:cNvPr id="652" name="【児童館】&#10;有形固定資産減価償却率最大値テキスト">
          <a:extLst>
            <a:ext uri="{FF2B5EF4-FFF2-40B4-BE49-F238E27FC236}">
              <a16:creationId xmlns:a16="http://schemas.microsoft.com/office/drawing/2014/main" id="{635A8348-3D18-453C-A6EC-08733B814B2F}"/>
            </a:ext>
          </a:extLst>
        </xdr:cNvPr>
        <xdr:cNvSpPr txBox="1"/>
      </xdr:nvSpPr>
      <xdr:spPr>
        <a:xfrm>
          <a:off x="14414500" y="12963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653" name="直線コネクタ 652">
          <a:extLst>
            <a:ext uri="{FF2B5EF4-FFF2-40B4-BE49-F238E27FC236}">
              <a16:creationId xmlns:a16="http://schemas.microsoft.com/office/drawing/2014/main" id="{2C288F2D-2FD0-4690-83A6-A40B27A98EDD}"/>
            </a:ext>
          </a:extLst>
        </xdr:cNvPr>
        <xdr:cNvCxnSpPr/>
      </xdr:nvCxnSpPr>
      <xdr:spPr>
        <a:xfrm>
          <a:off x="14287500" y="131845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68597</xdr:rowOff>
    </xdr:from>
    <xdr:ext cx="405111" cy="259045"/>
    <xdr:sp macro="" textlink="">
      <xdr:nvSpPr>
        <xdr:cNvPr id="654" name="【児童館】&#10;有形固定資産減価償却率平均値テキスト">
          <a:extLst>
            <a:ext uri="{FF2B5EF4-FFF2-40B4-BE49-F238E27FC236}">
              <a16:creationId xmlns:a16="http://schemas.microsoft.com/office/drawing/2014/main" id="{5EDCBAE1-AC9D-4530-A62E-020C36637EF8}"/>
            </a:ext>
          </a:extLst>
        </xdr:cNvPr>
        <xdr:cNvSpPr txBox="1"/>
      </xdr:nvSpPr>
      <xdr:spPr>
        <a:xfrm>
          <a:off x="14414500" y="1398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55" name="フローチャート: 判断 654">
          <a:extLst>
            <a:ext uri="{FF2B5EF4-FFF2-40B4-BE49-F238E27FC236}">
              <a16:creationId xmlns:a16="http://schemas.microsoft.com/office/drawing/2014/main" id="{FE9AFB1E-552A-4203-9B26-CD0B5AB0D913}"/>
            </a:ext>
          </a:extLst>
        </xdr:cNvPr>
        <xdr:cNvSpPr/>
      </xdr:nvSpPr>
      <xdr:spPr>
        <a:xfrm>
          <a:off x="14325600" y="140042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93980</xdr:rowOff>
    </xdr:from>
    <xdr:to>
      <xdr:col>81</xdr:col>
      <xdr:colOff>101600</xdr:colOff>
      <xdr:row>84</xdr:row>
      <xdr:rowOff>24130</xdr:rowOff>
    </xdr:to>
    <xdr:sp macro="" textlink="">
      <xdr:nvSpPr>
        <xdr:cNvPr id="656" name="フローチャート: 判断 655">
          <a:extLst>
            <a:ext uri="{FF2B5EF4-FFF2-40B4-BE49-F238E27FC236}">
              <a16:creationId xmlns:a16="http://schemas.microsoft.com/office/drawing/2014/main" id="{6ABF89E5-D8DC-4B35-8E9B-E471F37B610E}"/>
            </a:ext>
          </a:extLst>
        </xdr:cNvPr>
        <xdr:cNvSpPr/>
      </xdr:nvSpPr>
      <xdr:spPr>
        <a:xfrm>
          <a:off x="13578840" y="140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macro="" textlink="">
      <xdr:nvSpPr>
        <xdr:cNvPr id="657" name="フローチャート: 判断 656">
          <a:extLst>
            <a:ext uri="{FF2B5EF4-FFF2-40B4-BE49-F238E27FC236}">
              <a16:creationId xmlns:a16="http://schemas.microsoft.com/office/drawing/2014/main" id="{F592DED1-5189-45CA-A89B-6BEC26398B69}"/>
            </a:ext>
          </a:extLst>
        </xdr:cNvPr>
        <xdr:cNvSpPr/>
      </xdr:nvSpPr>
      <xdr:spPr>
        <a:xfrm>
          <a:off x="12804140" y="138633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58" name="フローチャート: 判断 657">
          <a:extLst>
            <a:ext uri="{FF2B5EF4-FFF2-40B4-BE49-F238E27FC236}">
              <a16:creationId xmlns:a16="http://schemas.microsoft.com/office/drawing/2014/main" id="{A95AFCD7-73BA-4C2C-9F4D-84C07A5E8B27}"/>
            </a:ext>
          </a:extLst>
        </xdr:cNvPr>
        <xdr:cNvSpPr/>
      </xdr:nvSpPr>
      <xdr:spPr>
        <a:xfrm>
          <a:off x="1202944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141605</xdr:rowOff>
    </xdr:from>
    <xdr:to>
      <xdr:col>67</xdr:col>
      <xdr:colOff>101600</xdr:colOff>
      <xdr:row>83</xdr:row>
      <xdr:rowOff>71755</xdr:rowOff>
    </xdr:to>
    <xdr:sp macro="" textlink="">
      <xdr:nvSpPr>
        <xdr:cNvPr id="659" name="フローチャート: 判断 658">
          <a:extLst>
            <a:ext uri="{FF2B5EF4-FFF2-40B4-BE49-F238E27FC236}">
              <a16:creationId xmlns:a16="http://schemas.microsoft.com/office/drawing/2014/main" id="{968DB21C-1E79-4472-AA56-6FCF122FA5CB}"/>
            </a:ext>
          </a:extLst>
        </xdr:cNvPr>
        <xdr:cNvSpPr/>
      </xdr:nvSpPr>
      <xdr:spPr>
        <a:xfrm>
          <a:off x="11231880" y="13888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D31070D3-DB1D-4792-AFF6-5DE91222133F}"/>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3FAE15F-3FC9-44D5-85AE-21435EB957A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E448B06A-B815-432D-8950-D5915C178303}"/>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1DA7267-9A89-422B-BF70-E7A7C5F02E0A}"/>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DEBB6B5E-E100-4897-8C16-87EB12FC6949}"/>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99695</xdr:rowOff>
    </xdr:from>
    <xdr:to>
      <xdr:col>85</xdr:col>
      <xdr:colOff>177800</xdr:colOff>
      <xdr:row>81</xdr:row>
      <xdr:rowOff>29845</xdr:rowOff>
    </xdr:to>
    <xdr:sp macro="" textlink="">
      <xdr:nvSpPr>
        <xdr:cNvPr id="665" name="楕円 664">
          <a:extLst>
            <a:ext uri="{FF2B5EF4-FFF2-40B4-BE49-F238E27FC236}">
              <a16:creationId xmlns:a16="http://schemas.microsoft.com/office/drawing/2014/main" id="{DB11761E-028D-4B99-94D6-504158D05C25}"/>
            </a:ext>
          </a:extLst>
        </xdr:cNvPr>
        <xdr:cNvSpPr/>
      </xdr:nvSpPr>
      <xdr:spPr>
        <a:xfrm>
          <a:off x="14325600" y="135108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122572</xdr:rowOff>
    </xdr:from>
    <xdr:ext cx="405111" cy="259045"/>
    <xdr:sp macro="" textlink="">
      <xdr:nvSpPr>
        <xdr:cNvPr id="666" name="【児童館】&#10;有形固定資産減価償却率該当値テキスト">
          <a:extLst>
            <a:ext uri="{FF2B5EF4-FFF2-40B4-BE49-F238E27FC236}">
              <a16:creationId xmlns:a16="http://schemas.microsoft.com/office/drawing/2014/main" id="{59377F14-F6E2-47AB-AB3D-B08350A9F1A0}"/>
            </a:ext>
          </a:extLst>
        </xdr:cNvPr>
        <xdr:cNvSpPr txBox="1"/>
      </xdr:nvSpPr>
      <xdr:spPr>
        <a:xfrm>
          <a:off x="14414500"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46355</xdr:rowOff>
    </xdr:from>
    <xdr:to>
      <xdr:col>81</xdr:col>
      <xdr:colOff>101600</xdr:colOff>
      <xdr:row>80</xdr:row>
      <xdr:rowOff>147955</xdr:rowOff>
    </xdr:to>
    <xdr:sp macro="" textlink="">
      <xdr:nvSpPr>
        <xdr:cNvPr id="667" name="楕円 666">
          <a:extLst>
            <a:ext uri="{FF2B5EF4-FFF2-40B4-BE49-F238E27FC236}">
              <a16:creationId xmlns:a16="http://schemas.microsoft.com/office/drawing/2014/main" id="{E1CAA979-A484-4BC6-B52A-A020BA873247}"/>
            </a:ext>
          </a:extLst>
        </xdr:cNvPr>
        <xdr:cNvSpPr/>
      </xdr:nvSpPr>
      <xdr:spPr>
        <a:xfrm>
          <a:off x="1357884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97155</xdr:rowOff>
    </xdr:from>
    <xdr:to>
      <xdr:col>85</xdr:col>
      <xdr:colOff>127000</xdr:colOff>
      <xdr:row>80</xdr:row>
      <xdr:rowOff>150495</xdr:rowOff>
    </xdr:to>
    <xdr:cxnSp macro="">
      <xdr:nvCxnSpPr>
        <xdr:cNvPr id="668" name="直線コネクタ 667">
          <a:extLst>
            <a:ext uri="{FF2B5EF4-FFF2-40B4-BE49-F238E27FC236}">
              <a16:creationId xmlns:a16="http://schemas.microsoft.com/office/drawing/2014/main" id="{9C678B67-E8AC-48A9-A8C7-5139ED2511B7}"/>
            </a:ext>
          </a:extLst>
        </xdr:cNvPr>
        <xdr:cNvCxnSpPr/>
      </xdr:nvCxnSpPr>
      <xdr:spPr>
        <a:xfrm>
          <a:off x="13629640" y="13508355"/>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164464</xdr:rowOff>
    </xdr:from>
    <xdr:to>
      <xdr:col>76</xdr:col>
      <xdr:colOff>165100</xdr:colOff>
      <xdr:row>80</xdr:row>
      <xdr:rowOff>94614</xdr:rowOff>
    </xdr:to>
    <xdr:sp macro="" textlink="">
      <xdr:nvSpPr>
        <xdr:cNvPr id="669" name="楕円 668">
          <a:extLst>
            <a:ext uri="{FF2B5EF4-FFF2-40B4-BE49-F238E27FC236}">
              <a16:creationId xmlns:a16="http://schemas.microsoft.com/office/drawing/2014/main" id="{4862E131-C78C-46D9-9711-37F3715A7118}"/>
            </a:ext>
          </a:extLst>
        </xdr:cNvPr>
        <xdr:cNvSpPr/>
      </xdr:nvSpPr>
      <xdr:spPr>
        <a:xfrm>
          <a:off x="12804140" y="134080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43814</xdr:rowOff>
    </xdr:from>
    <xdr:to>
      <xdr:col>81</xdr:col>
      <xdr:colOff>50800</xdr:colOff>
      <xdr:row>80</xdr:row>
      <xdr:rowOff>97155</xdr:rowOff>
    </xdr:to>
    <xdr:cxnSp macro="">
      <xdr:nvCxnSpPr>
        <xdr:cNvPr id="670" name="直線コネクタ 669">
          <a:extLst>
            <a:ext uri="{FF2B5EF4-FFF2-40B4-BE49-F238E27FC236}">
              <a16:creationId xmlns:a16="http://schemas.microsoft.com/office/drawing/2014/main" id="{4D28B985-2647-4C7D-AED4-A8BFAE754FAB}"/>
            </a:ext>
          </a:extLst>
        </xdr:cNvPr>
        <xdr:cNvCxnSpPr/>
      </xdr:nvCxnSpPr>
      <xdr:spPr>
        <a:xfrm>
          <a:off x="12854940" y="13455014"/>
          <a:ext cx="7747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113030</xdr:rowOff>
    </xdr:from>
    <xdr:to>
      <xdr:col>72</xdr:col>
      <xdr:colOff>38100</xdr:colOff>
      <xdr:row>80</xdr:row>
      <xdr:rowOff>43180</xdr:rowOff>
    </xdr:to>
    <xdr:sp macro="" textlink="">
      <xdr:nvSpPr>
        <xdr:cNvPr id="671" name="楕円 670">
          <a:extLst>
            <a:ext uri="{FF2B5EF4-FFF2-40B4-BE49-F238E27FC236}">
              <a16:creationId xmlns:a16="http://schemas.microsoft.com/office/drawing/2014/main" id="{B401091F-4470-4092-8C17-811769FAED74}"/>
            </a:ext>
          </a:extLst>
        </xdr:cNvPr>
        <xdr:cNvSpPr/>
      </xdr:nvSpPr>
      <xdr:spPr>
        <a:xfrm>
          <a:off x="12029440" y="13356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163830</xdr:rowOff>
    </xdr:from>
    <xdr:to>
      <xdr:col>76</xdr:col>
      <xdr:colOff>114300</xdr:colOff>
      <xdr:row>80</xdr:row>
      <xdr:rowOff>43814</xdr:rowOff>
    </xdr:to>
    <xdr:cxnSp macro="">
      <xdr:nvCxnSpPr>
        <xdr:cNvPr id="672" name="直線コネクタ 671">
          <a:extLst>
            <a:ext uri="{FF2B5EF4-FFF2-40B4-BE49-F238E27FC236}">
              <a16:creationId xmlns:a16="http://schemas.microsoft.com/office/drawing/2014/main" id="{0E0E6A00-700C-4321-ABF8-9695482A3DC0}"/>
            </a:ext>
          </a:extLst>
        </xdr:cNvPr>
        <xdr:cNvCxnSpPr/>
      </xdr:nvCxnSpPr>
      <xdr:spPr>
        <a:xfrm>
          <a:off x="12072620" y="13407390"/>
          <a:ext cx="78232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73" name="楕円 672">
          <a:extLst>
            <a:ext uri="{FF2B5EF4-FFF2-40B4-BE49-F238E27FC236}">
              <a16:creationId xmlns:a16="http://schemas.microsoft.com/office/drawing/2014/main" id="{188B2A26-7F9A-4319-99E9-FA7FA8939A27}"/>
            </a:ext>
          </a:extLst>
        </xdr:cNvPr>
        <xdr:cNvSpPr/>
      </xdr:nvSpPr>
      <xdr:spPr>
        <a:xfrm>
          <a:off x="1123188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163830</xdr:rowOff>
    </xdr:from>
    <xdr:to>
      <xdr:col>71</xdr:col>
      <xdr:colOff>177800</xdr:colOff>
      <xdr:row>86</xdr:row>
      <xdr:rowOff>114300</xdr:rowOff>
    </xdr:to>
    <xdr:cxnSp macro="">
      <xdr:nvCxnSpPr>
        <xdr:cNvPr id="674" name="直線コネクタ 673">
          <a:extLst>
            <a:ext uri="{FF2B5EF4-FFF2-40B4-BE49-F238E27FC236}">
              <a16:creationId xmlns:a16="http://schemas.microsoft.com/office/drawing/2014/main" id="{0EAC9FA3-0F59-4DCD-B593-926B1ED96C02}"/>
            </a:ext>
          </a:extLst>
        </xdr:cNvPr>
        <xdr:cNvCxnSpPr/>
      </xdr:nvCxnSpPr>
      <xdr:spPr>
        <a:xfrm flipV="1">
          <a:off x="11282680" y="13407390"/>
          <a:ext cx="789940" cy="112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15257</xdr:rowOff>
    </xdr:from>
    <xdr:ext cx="405111" cy="259045"/>
    <xdr:sp macro="" textlink="">
      <xdr:nvSpPr>
        <xdr:cNvPr id="675" name="n_1aveValue【児童館】&#10;有形固定資産減価償却率">
          <a:extLst>
            <a:ext uri="{FF2B5EF4-FFF2-40B4-BE49-F238E27FC236}">
              <a16:creationId xmlns:a16="http://schemas.microsoft.com/office/drawing/2014/main" id="{7237BA9C-8093-47F5-88B7-B4882A95E4BF}"/>
            </a:ext>
          </a:extLst>
        </xdr:cNvPr>
        <xdr:cNvSpPr txBox="1"/>
      </xdr:nvSpPr>
      <xdr:spPr>
        <a:xfrm>
          <a:off x="13437244" y="1409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38116</xdr:rowOff>
    </xdr:from>
    <xdr:ext cx="405111" cy="259045"/>
    <xdr:sp macro="" textlink="">
      <xdr:nvSpPr>
        <xdr:cNvPr id="676" name="n_2aveValue【児童館】&#10;有形固定資産減価償却率">
          <a:extLst>
            <a:ext uri="{FF2B5EF4-FFF2-40B4-BE49-F238E27FC236}">
              <a16:creationId xmlns:a16="http://schemas.microsoft.com/office/drawing/2014/main" id="{BFEED211-0E9D-47BA-A096-29BE70EB49F1}"/>
            </a:ext>
          </a:extLst>
        </xdr:cNvPr>
        <xdr:cNvSpPr txBox="1"/>
      </xdr:nvSpPr>
      <xdr:spPr>
        <a:xfrm>
          <a:off x="1267524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77" name="n_3aveValue【児童館】&#10;有形固定資産減価償却率">
          <a:extLst>
            <a:ext uri="{FF2B5EF4-FFF2-40B4-BE49-F238E27FC236}">
              <a16:creationId xmlns:a16="http://schemas.microsoft.com/office/drawing/2014/main" id="{23DA8BCE-96E0-4F93-B521-75BB08AF0798}"/>
            </a:ext>
          </a:extLst>
        </xdr:cNvPr>
        <xdr:cNvSpPr txBox="1"/>
      </xdr:nvSpPr>
      <xdr:spPr>
        <a:xfrm>
          <a:off x="11900544"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88282</xdr:rowOff>
    </xdr:from>
    <xdr:ext cx="405111" cy="259045"/>
    <xdr:sp macro="" textlink="">
      <xdr:nvSpPr>
        <xdr:cNvPr id="678" name="n_4aveValue【児童館】&#10;有形固定資産減価償却率">
          <a:extLst>
            <a:ext uri="{FF2B5EF4-FFF2-40B4-BE49-F238E27FC236}">
              <a16:creationId xmlns:a16="http://schemas.microsoft.com/office/drawing/2014/main" id="{AFAF9546-6BC6-40F0-9819-916A9123662D}"/>
            </a:ext>
          </a:extLst>
        </xdr:cNvPr>
        <xdr:cNvSpPr txBox="1"/>
      </xdr:nvSpPr>
      <xdr:spPr>
        <a:xfrm>
          <a:off x="1110298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164482</xdr:rowOff>
    </xdr:from>
    <xdr:ext cx="405111" cy="259045"/>
    <xdr:sp macro="" textlink="">
      <xdr:nvSpPr>
        <xdr:cNvPr id="679" name="n_1mainValue【児童館】&#10;有形固定資産減価償却率">
          <a:extLst>
            <a:ext uri="{FF2B5EF4-FFF2-40B4-BE49-F238E27FC236}">
              <a16:creationId xmlns:a16="http://schemas.microsoft.com/office/drawing/2014/main" id="{90002982-0263-414F-91A4-FF2B4998F0BB}"/>
            </a:ext>
          </a:extLst>
        </xdr:cNvPr>
        <xdr:cNvSpPr txBox="1"/>
      </xdr:nvSpPr>
      <xdr:spPr>
        <a:xfrm>
          <a:off x="13437244"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111141</xdr:rowOff>
    </xdr:from>
    <xdr:ext cx="405111" cy="259045"/>
    <xdr:sp macro="" textlink="">
      <xdr:nvSpPr>
        <xdr:cNvPr id="680" name="n_2mainValue【児童館】&#10;有形固定資産減価償却率">
          <a:extLst>
            <a:ext uri="{FF2B5EF4-FFF2-40B4-BE49-F238E27FC236}">
              <a16:creationId xmlns:a16="http://schemas.microsoft.com/office/drawing/2014/main" id="{82C38EBD-F86A-4470-A998-A6A9944A1D51}"/>
            </a:ext>
          </a:extLst>
        </xdr:cNvPr>
        <xdr:cNvSpPr txBox="1"/>
      </xdr:nvSpPr>
      <xdr:spPr>
        <a:xfrm>
          <a:off x="12675244" y="131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59707</xdr:rowOff>
    </xdr:from>
    <xdr:ext cx="405111" cy="259045"/>
    <xdr:sp macro="" textlink="">
      <xdr:nvSpPr>
        <xdr:cNvPr id="681" name="n_3mainValue【児童館】&#10;有形固定資産減価償却率">
          <a:extLst>
            <a:ext uri="{FF2B5EF4-FFF2-40B4-BE49-F238E27FC236}">
              <a16:creationId xmlns:a16="http://schemas.microsoft.com/office/drawing/2014/main" id="{F84152D9-635C-46D3-A951-BD2A0F3358CC}"/>
            </a:ext>
          </a:extLst>
        </xdr:cNvPr>
        <xdr:cNvSpPr txBox="1"/>
      </xdr:nvSpPr>
      <xdr:spPr>
        <a:xfrm>
          <a:off x="119005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82" name="n_4mainValue【児童館】&#10;有形固定資産減価償却率">
          <a:extLst>
            <a:ext uri="{FF2B5EF4-FFF2-40B4-BE49-F238E27FC236}">
              <a16:creationId xmlns:a16="http://schemas.microsoft.com/office/drawing/2014/main" id="{9F315B0F-6E76-45C6-A6A3-3EC07EF2AD8E}"/>
            </a:ext>
          </a:extLst>
        </xdr:cNvPr>
        <xdr:cNvSpPr txBox="1"/>
      </xdr:nvSpPr>
      <xdr:spPr>
        <a:xfrm>
          <a:off x="1107066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DDEBD823-811B-45EE-9DB9-EE7495CD002C}"/>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EB6BAE44-8662-4562-9BE7-AE69D86A493A}"/>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416EC817-0686-4B46-AEDE-B243910AAF7B}"/>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FB682005-0850-4722-9BF8-2000FA452006}"/>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8EA00320-674F-4A55-AA7A-DEA6E8344A1A}"/>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D9018D0B-D941-45C4-8666-46ED5E23A72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13FF37BD-AC7A-4FCC-ACC0-93A5812DFEE6}"/>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96F5DC5B-52BB-4BB6-A888-B3B3703E2B52}"/>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E12E9D52-CC2F-4A72-AB58-FB5548094A97}"/>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16A99D31-A086-4CCA-B236-7E26BFDCA7DD}"/>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878FE6AD-9655-4778-B20B-732FE81A4057}"/>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98C87228-0B7B-4155-ABCD-E979B08192D3}"/>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4B1CC85-6C79-490A-902B-97DA5A823304}"/>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0771D786-EB29-4034-A1D4-61DDDD0DA96C}"/>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121FDCCD-5E71-4C79-B82D-C604FD819992}"/>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DFA801BD-5A37-410B-B298-BC78A443F2DE}"/>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C44C22A3-058F-43A3-A72C-536E15897B49}"/>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A6317108-75A9-4650-B7D6-FD11E019B7F6}"/>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EA7164B7-DD63-4FD0-BBB8-2D34DD77F946}"/>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7ADC46A7-DC6E-4351-BB5F-A85030024CE8}"/>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207A5C4E-FFC9-4723-B116-6F80117E7A7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C7BA41C9-6CF5-40D7-BD26-BB6BDA44405E}"/>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164A2DB5-71C0-43F2-8737-8F5FE6232B31}"/>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706" name="直線コネクタ 705">
          <a:extLst>
            <a:ext uri="{FF2B5EF4-FFF2-40B4-BE49-F238E27FC236}">
              <a16:creationId xmlns:a16="http://schemas.microsoft.com/office/drawing/2014/main" id="{8CF21B58-C512-4A10-B673-05974B9BFFD6}"/>
            </a:ext>
          </a:extLst>
        </xdr:cNvPr>
        <xdr:cNvCxnSpPr/>
      </xdr:nvCxnSpPr>
      <xdr:spPr>
        <a:xfrm flipV="1">
          <a:off x="19509104" y="1320545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7" name="【児童館】&#10;一人当たり面積最小値テキスト">
          <a:extLst>
            <a:ext uri="{FF2B5EF4-FFF2-40B4-BE49-F238E27FC236}">
              <a16:creationId xmlns:a16="http://schemas.microsoft.com/office/drawing/2014/main" id="{EF0D4D30-DAB5-44A6-938D-EAFB65D52623}"/>
            </a:ext>
          </a:extLst>
        </xdr:cNvPr>
        <xdr:cNvSpPr txBox="1"/>
      </xdr:nvSpPr>
      <xdr:spPr>
        <a:xfrm>
          <a:off x="19547840"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8" name="直線コネクタ 707">
          <a:extLst>
            <a:ext uri="{FF2B5EF4-FFF2-40B4-BE49-F238E27FC236}">
              <a16:creationId xmlns:a16="http://schemas.microsoft.com/office/drawing/2014/main" id="{63148778-4D7E-487C-8EDC-D4A6F8013371}"/>
            </a:ext>
          </a:extLst>
        </xdr:cNvPr>
        <xdr:cNvCxnSpPr/>
      </xdr:nvCxnSpPr>
      <xdr:spPr>
        <a:xfrm>
          <a:off x="19443700" y="1447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9" name="【児童館】&#10;一人当たり面積最大値テキスト">
          <a:extLst>
            <a:ext uri="{FF2B5EF4-FFF2-40B4-BE49-F238E27FC236}">
              <a16:creationId xmlns:a16="http://schemas.microsoft.com/office/drawing/2014/main" id="{A61AA831-6BA7-485D-B7F9-9F39677F477B}"/>
            </a:ext>
          </a:extLst>
        </xdr:cNvPr>
        <xdr:cNvSpPr txBox="1"/>
      </xdr:nvSpPr>
      <xdr:spPr>
        <a:xfrm>
          <a:off x="19547840" y="129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10" name="直線コネクタ 709">
          <a:extLst>
            <a:ext uri="{FF2B5EF4-FFF2-40B4-BE49-F238E27FC236}">
              <a16:creationId xmlns:a16="http://schemas.microsoft.com/office/drawing/2014/main" id="{2D0CA4C5-563B-44F3-A2B3-4A8FF83F9CD0}"/>
            </a:ext>
          </a:extLst>
        </xdr:cNvPr>
        <xdr:cNvCxnSpPr/>
      </xdr:nvCxnSpPr>
      <xdr:spPr>
        <a:xfrm>
          <a:off x="1944370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10177</xdr:rowOff>
    </xdr:from>
    <xdr:ext cx="469744" cy="259045"/>
    <xdr:sp macro="" textlink="">
      <xdr:nvSpPr>
        <xdr:cNvPr id="711" name="【児童館】&#10;一人当たり面積平均値テキスト">
          <a:extLst>
            <a:ext uri="{FF2B5EF4-FFF2-40B4-BE49-F238E27FC236}">
              <a16:creationId xmlns:a16="http://schemas.microsoft.com/office/drawing/2014/main" id="{313003A5-A099-42FD-8570-2E8C9A99A36D}"/>
            </a:ext>
          </a:extLst>
        </xdr:cNvPr>
        <xdr:cNvSpPr txBox="1"/>
      </xdr:nvSpPr>
      <xdr:spPr>
        <a:xfrm>
          <a:off x="19547840" y="14091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12" name="フローチャート: 判断 711">
          <a:extLst>
            <a:ext uri="{FF2B5EF4-FFF2-40B4-BE49-F238E27FC236}">
              <a16:creationId xmlns:a16="http://schemas.microsoft.com/office/drawing/2014/main" id="{DBCD2F5B-ACF1-40FD-9AC8-6226059C6922}"/>
            </a:ext>
          </a:extLst>
        </xdr:cNvPr>
        <xdr:cNvSpPr/>
      </xdr:nvSpPr>
      <xdr:spPr>
        <a:xfrm>
          <a:off x="19458940" y="14240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13" name="フローチャート: 判断 712">
          <a:extLst>
            <a:ext uri="{FF2B5EF4-FFF2-40B4-BE49-F238E27FC236}">
              <a16:creationId xmlns:a16="http://schemas.microsoft.com/office/drawing/2014/main" id="{40E18AB2-00D2-4198-BA6D-FA92ECC862FC}"/>
            </a:ext>
          </a:extLst>
        </xdr:cNvPr>
        <xdr:cNvSpPr/>
      </xdr:nvSpPr>
      <xdr:spPr>
        <a:xfrm>
          <a:off x="18735040" y="14255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macro="" textlink="">
      <xdr:nvSpPr>
        <xdr:cNvPr id="714" name="フローチャート: 判断 713">
          <a:extLst>
            <a:ext uri="{FF2B5EF4-FFF2-40B4-BE49-F238E27FC236}">
              <a16:creationId xmlns:a16="http://schemas.microsoft.com/office/drawing/2014/main" id="{CF3130D5-234C-4AE1-BB98-E9A4B4625FFD}"/>
            </a:ext>
          </a:extLst>
        </xdr:cNvPr>
        <xdr:cNvSpPr/>
      </xdr:nvSpPr>
      <xdr:spPr>
        <a:xfrm>
          <a:off x="17937480" y="14225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15" name="フローチャート: 判断 714">
          <a:extLst>
            <a:ext uri="{FF2B5EF4-FFF2-40B4-BE49-F238E27FC236}">
              <a16:creationId xmlns:a16="http://schemas.microsoft.com/office/drawing/2014/main" id="{16DFBC7E-3BBE-43C0-BF08-AF56ABE22C4D}"/>
            </a:ext>
          </a:extLst>
        </xdr:cNvPr>
        <xdr:cNvSpPr/>
      </xdr:nvSpPr>
      <xdr:spPr>
        <a:xfrm>
          <a:off x="17162780" y="14236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135889</xdr:rowOff>
    </xdr:from>
    <xdr:to>
      <xdr:col>98</xdr:col>
      <xdr:colOff>38100</xdr:colOff>
      <xdr:row>85</xdr:row>
      <xdr:rowOff>66039</xdr:rowOff>
    </xdr:to>
    <xdr:sp macro="" textlink="">
      <xdr:nvSpPr>
        <xdr:cNvPr id="716" name="フローチャート: 判断 715">
          <a:extLst>
            <a:ext uri="{FF2B5EF4-FFF2-40B4-BE49-F238E27FC236}">
              <a16:creationId xmlns:a16="http://schemas.microsoft.com/office/drawing/2014/main" id="{6DD6A748-99F4-41FC-9793-52069DFC0B2E}"/>
            </a:ext>
          </a:extLst>
        </xdr:cNvPr>
        <xdr:cNvSpPr/>
      </xdr:nvSpPr>
      <xdr:spPr>
        <a:xfrm>
          <a:off x="16388080" y="142176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68FDAD85-C15B-4BD5-95C6-EA35F875FF1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9A99428D-81AE-4492-9148-B97CDCDEA5B1}"/>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53291F4-88FE-4E46-A674-3102900C7174}"/>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F111B996-F772-4F9E-86CD-C22414DEF8A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8AAB1E7-6D43-4AEE-BF7F-63ECD9A2BA08}"/>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36830</xdr:rowOff>
    </xdr:from>
    <xdr:to>
      <xdr:col>116</xdr:col>
      <xdr:colOff>114300</xdr:colOff>
      <xdr:row>85</xdr:row>
      <xdr:rowOff>138430</xdr:rowOff>
    </xdr:to>
    <xdr:sp macro="" textlink="">
      <xdr:nvSpPr>
        <xdr:cNvPr id="722" name="楕円 721">
          <a:extLst>
            <a:ext uri="{FF2B5EF4-FFF2-40B4-BE49-F238E27FC236}">
              <a16:creationId xmlns:a16="http://schemas.microsoft.com/office/drawing/2014/main" id="{C209E1D5-0699-46EB-985F-8049481188C6}"/>
            </a:ext>
          </a:extLst>
        </xdr:cNvPr>
        <xdr:cNvSpPr/>
      </xdr:nvSpPr>
      <xdr:spPr>
        <a:xfrm>
          <a:off x="1945894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15257</xdr:rowOff>
    </xdr:from>
    <xdr:ext cx="469744" cy="259045"/>
    <xdr:sp macro="" textlink="">
      <xdr:nvSpPr>
        <xdr:cNvPr id="723" name="【児童館】&#10;一人当たり面積該当値テキスト">
          <a:extLst>
            <a:ext uri="{FF2B5EF4-FFF2-40B4-BE49-F238E27FC236}">
              <a16:creationId xmlns:a16="http://schemas.microsoft.com/office/drawing/2014/main" id="{36411DDA-2D20-46C8-BE6F-4BF538EFB7A1}"/>
            </a:ext>
          </a:extLst>
        </xdr:cNvPr>
        <xdr:cNvSpPr txBox="1"/>
      </xdr:nvSpPr>
      <xdr:spPr>
        <a:xfrm>
          <a:off x="19547840" y="1426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40639</xdr:rowOff>
    </xdr:from>
    <xdr:to>
      <xdr:col>112</xdr:col>
      <xdr:colOff>38100</xdr:colOff>
      <xdr:row>85</xdr:row>
      <xdr:rowOff>142239</xdr:rowOff>
    </xdr:to>
    <xdr:sp macro="" textlink="">
      <xdr:nvSpPr>
        <xdr:cNvPr id="724" name="楕円 723">
          <a:extLst>
            <a:ext uri="{FF2B5EF4-FFF2-40B4-BE49-F238E27FC236}">
              <a16:creationId xmlns:a16="http://schemas.microsoft.com/office/drawing/2014/main" id="{FFAD1954-E0A0-400A-8D39-A3CE86DE1BB4}"/>
            </a:ext>
          </a:extLst>
        </xdr:cNvPr>
        <xdr:cNvSpPr/>
      </xdr:nvSpPr>
      <xdr:spPr>
        <a:xfrm>
          <a:off x="18735040" y="142900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87630</xdr:rowOff>
    </xdr:from>
    <xdr:to>
      <xdr:col>116</xdr:col>
      <xdr:colOff>63500</xdr:colOff>
      <xdr:row>85</xdr:row>
      <xdr:rowOff>91439</xdr:rowOff>
    </xdr:to>
    <xdr:cxnSp macro="">
      <xdr:nvCxnSpPr>
        <xdr:cNvPr id="725" name="直線コネクタ 724">
          <a:extLst>
            <a:ext uri="{FF2B5EF4-FFF2-40B4-BE49-F238E27FC236}">
              <a16:creationId xmlns:a16="http://schemas.microsoft.com/office/drawing/2014/main" id="{27E12DE4-F8B6-49E3-8D6B-6196AF1EA230}"/>
            </a:ext>
          </a:extLst>
        </xdr:cNvPr>
        <xdr:cNvCxnSpPr/>
      </xdr:nvCxnSpPr>
      <xdr:spPr>
        <a:xfrm flipV="1">
          <a:off x="18778220" y="14337030"/>
          <a:ext cx="7315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40639</xdr:rowOff>
    </xdr:from>
    <xdr:to>
      <xdr:col>107</xdr:col>
      <xdr:colOff>101600</xdr:colOff>
      <xdr:row>85</xdr:row>
      <xdr:rowOff>142239</xdr:rowOff>
    </xdr:to>
    <xdr:sp macro="" textlink="">
      <xdr:nvSpPr>
        <xdr:cNvPr id="726" name="楕円 725">
          <a:extLst>
            <a:ext uri="{FF2B5EF4-FFF2-40B4-BE49-F238E27FC236}">
              <a16:creationId xmlns:a16="http://schemas.microsoft.com/office/drawing/2014/main" id="{EBAD5C32-4B86-4D11-83B5-3139A287CAEF}"/>
            </a:ext>
          </a:extLst>
        </xdr:cNvPr>
        <xdr:cNvSpPr/>
      </xdr:nvSpPr>
      <xdr:spPr>
        <a:xfrm>
          <a:off x="1793748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91439</xdr:rowOff>
    </xdr:from>
    <xdr:to>
      <xdr:col>111</xdr:col>
      <xdr:colOff>177800</xdr:colOff>
      <xdr:row>85</xdr:row>
      <xdr:rowOff>91439</xdr:rowOff>
    </xdr:to>
    <xdr:cxnSp macro="">
      <xdr:nvCxnSpPr>
        <xdr:cNvPr id="727" name="直線コネクタ 726">
          <a:extLst>
            <a:ext uri="{FF2B5EF4-FFF2-40B4-BE49-F238E27FC236}">
              <a16:creationId xmlns:a16="http://schemas.microsoft.com/office/drawing/2014/main" id="{91EA6D49-3233-4BF0-95BE-FFBF0041BB06}"/>
            </a:ext>
          </a:extLst>
        </xdr:cNvPr>
        <xdr:cNvCxnSpPr/>
      </xdr:nvCxnSpPr>
      <xdr:spPr>
        <a:xfrm>
          <a:off x="17988280" y="1434083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728" name="楕円 727">
          <a:extLst>
            <a:ext uri="{FF2B5EF4-FFF2-40B4-BE49-F238E27FC236}">
              <a16:creationId xmlns:a16="http://schemas.microsoft.com/office/drawing/2014/main" id="{9D535613-5FB8-4BBF-8D25-E70758A42267}"/>
            </a:ext>
          </a:extLst>
        </xdr:cNvPr>
        <xdr:cNvSpPr/>
      </xdr:nvSpPr>
      <xdr:spPr>
        <a:xfrm>
          <a:off x="1716278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91439</xdr:rowOff>
    </xdr:to>
    <xdr:cxnSp macro="">
      <xdr:nvCxnSpPr>
        <xdr:cNvPr id="729" name="直線コネクタ 728">
          <a:extLst>
            <a:ext uri="{FF2B5EF4-FFF2-40B4-BE49-F238E27FC236}">
              <a16:creationId xmlns:a16="http://schemas.microsoft.com/office/drawing/2014/main" id="{FCD3B257-EF56-4910-9A59-0674A6F19C0B}"/>
            </a:ext>
          </a:extLst>
        </xdr:cNvPr>
        <xdr:cNvCxnSpPr/>
      </xdr:nvCxnSpPr>
      <xdr:spPr>
        <a:xfrm>
          <a:off x="17213580" y="14325600"/>
          <a:ext cx="7747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63500</xdr:rowOff>
    </xdr:from>
    <xdr:to>
      <xdr:col>98</xdr:col>
      <xdr:colOff>38100</xdr:colOff>
      <xdr:row>85</xdr:row>
      <xdr:rowOff>165100</xdr:rowOff>
    </xdr:to>
    <xdr:sp macro="" textlink="">
      <xdr:nvSpPr>
        <xdr:cNvPr id="730" name="楕円 729">
          <a:extLst>
            <a:ext uri="{FF2B5EF4-FFF2-40B4-BE49-F238E27FC236}">
              <a16:creationId xmlns:a16="http://schemas.microsoft.com/office/drawing/2014/main" id="{C9114ECB-4B7C-4414-A1BE-720E77A293EB}"/>
            </a:ext>
          </a:extLst>
        </xdr:cNvPr>
        <xdr:cNvSpPr/>
      </xdr:nvSpPr>
      <xdr:spPr>
        <a:xfrm>
          <a:off x="16388080" y="14312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114300</xdr:rowOff>
    </xdr:to>
    <xdr:cxnSp macro="">
      <xdr:nvCxnSpPr>
        <xdr:cNvPr id="731" name="直線コネクタ 730">
          <a:extLst>
            <a:ext uri="{FF2B5EF4-FFF2-40B4-BE49-F238E27FC236}">
              <a16:creationId xmlns:a16="http://schemas.microsoft.com/office/drawing/2014/main" id="{05F4D1E5-B75F-4BAA-9026-9766BDBBA3B5}"/>
            </a:ext>
          </a:extLst>
        </xdr:cNvPr>
        <xdr:cNvCxnSpPr/>
      </xdr:nvCxnSpPr>
      <xdr:spPr>
        <a:xfrm flipV="1">
          <a:off x="16431260" y="1432560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732" name="n_1aveValue【児童館】&#10;一人当たり面積">
          <a:extLst>
            <a:ext uri="{FF2B5EF4-FFF2-40B4-BE49-F238E27FC236}">
              <a16:creationId xmlns:a16="http://schemas.microsoft.com/office/drawing/2014/main" id="{F32810F8-2236-4A4A-BD7A-691C7AE09FF5}"/>
            </a:ext>
          </a:extLst>
        </xdr:cNvPr>
        <xdr:cNvSpPr txBox="1"/>
      </xdr:nvSpPr>
      <xdr:spPr>
        <a:xfrm>
          <a:off x="185611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90188</xdr:rowOff>
    </xdr:from>
    <xdr:ext cx="469744" cy="259045"/>
    <xdr:sp macro="" textlink="">
      <xdr:nvSpPr>
        <xdr:cNvPr id="733" name="n_2aveValue【児童館】&#10;一人当たり面積">
          <a:extLst>
            <a:ext uri="{FF2B5EF4-FFF2-40B4-BE49-F238E27FC236}">
              <a16:creationId xmlns:a16="http://schemas.microsoft.com/office/drawing/2014/main" id="{7BD9916A-7D7E-4201-ABB8-6567A146900A}"/>
            </a:ext>
          </a:extLst>
        </xdr:cNvPr>
        <xdr:cNvSpPr txBox="1"/>
      </xdr:nvSpPr>
      <xdr:spPr>
        <a:xfrm>
          <a:off x="17776267" y="140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34" name="n_3aveValue【児童館】&#10;一人当たり面積">
          <a:extLst>
            <a:ext uri="{FF2B5EF4-FFF2-40B4-BE49-F238E27FC236}">
              <a16:creationId xmlns:a16="http://schemas.microsoft.com/office/drawing/2014/main" id="{46592054-8315-4089-BBD6-B6C2DFAB5165}"/>
            </a:ext>
          </a:extLst>
        </xdr:cNvPr>
        <xdr:cNvSpPr txBox="1"/>
      </xdr:nvSpPr>
      <xdr:spPr>
        <a:xfrm>
          <a:off x="17001567" y="1401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82566</xdr:rowOff>
    </xdr:from>
    <xdr:ext cx="469744" cy="259045"/>
    <xdr:sp macro="" textlink="">
      <xdr:nvSpPr>
        <xdr:cNvPr id="735" name="n_4aveValue【児童館】&#10;一人当たり面積">
          <a:extLst>
            <a:ext uri="{FF2B5EF4-FFF2-40B4-BE49-F238E27FC236}">
              <a16:creationId xmlns:a16="http://schemas.microsoft.com/office/drawing/2014/main" id="{13DBCFA7-7BF6-4931-9E49-782F9AA4DB7A}"/>
            </a:ext>
          </a:extLst>
        </xdr:cNvPr>
        <xdr:cNvSpPr txBox="1"/>
      </xdr:nvSpPr>
      <xdr:spPr>
        <a:xfrm>
          <a:off x="16226867" y="1399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133366</xdr:rowOff>
    </xdr:from>
    <xdr:ext cx="469744" cy="259045"/>
    <xdr:sp macro="" textlink="">
      <xdr:nvSpPr>
        <xdr:cNvPr id="736" name="n_1mainValue【児童館】&#10;一人当たり面積">
          <a:extLst>
            <a:ext uri="{FF2B5EF4-FFF2-40B4-BE49-F238E27FC236}">
              <a16:creationId xmlns:a16="http://schemas.microsoft.com/office/drawing/2014/main" id="{8944F3DB-F76C-4687-985B-6B77DDEB6868}"/>
            </a:ext>
          </a:extLst>
        </xdr:cNvPr>
        <xdr:cNvSpPr txBox="1"/>
      </xdr:nvSpPr>
      <xdr:spPr>
        <a:xfrm>
          <a:off x="185611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133366</xdr:rowOff>
    </xdr:from>
    <xdr:ext cx="469744" cy="259045"/>
    <xdr:sp macro="" textlink="">
      <xdr:nvSpPr>
        <xdr:cNvPr id="737" name="n_2mainValue【児童館】&#10;一人当たり面積">
          <a:extLst>
            <a:ext uri="{FF2B5EF4-FFF2-40B4-BE49-F238E27FC236}">
              <a16:creationId xmlns:a16="http://schemas.microsoft.com/office/drawing/2014/main" id="{085C964A-040C-4BEA-B696-1A48182CF12D}"/>
            </a:ext>
          </a:extLst>
        </xdr:cNvPr>
        <xdr:cNvSpPr txBox="1"/>
      </xdr:nvSpPr>
      <xdr:spPr>
        <a:xfrm>
          <a:off x="1777626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738" name="n_3mainValue【児童館】&#10;一人当たり面積">
          <a:extLst>
            <a:ext uri="{FF2B5EF4-FFF2-40B4-BE49-F238E27FC236}">
              <a16:creationId xmlns:a16="http://schemas.microsoft.com/office/drawing/2014/main" id="{C7F24429-A253-49AE-92D8-A935078F74FB}"/>
            </a:ext>
          </a:extLst>
        </xdr:cNvPr>
        <xdr:cNvSpPr txBox="1"/>
      </xdr:nvSpPr>
      <xdr:spPr>
        <a:xfrm>
          <a:off x="1700156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156227</xdr:rowOff>
    </xdr:from>
    <xdr:ext cx="469744" cy="259045"/>
    <xdr:sp macro="" textlink="">
      <xdr:nvSpPr>
        <xdr:cNvPr id="739" name="n_4mainValue【児童館】&#10;一人当たり面積">
          <a:extLst>
            <a:ext uri="{FF2B5EF4-FFF2-40B4-BE49-F238E27FC236}">
              <a16:creationId xmlns:a16="http://schemas.microsoft.com/office/drawing/2014/main" id="{7B9A4DC1-C48A-4269-A9AE-4E1EE04285B6}"/>
            </a:ext>
          </a:extLst>
        </xdr:cNvPr>
        <xdr:cNvSpPr txBox="1"/>
      </xdr:nvSpPr>
      <xdr:spPr>
        <a:xfrm>
          <a:off x="1622686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6C6371B-FA90-4E5C-90C3-D25164A5C2D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3A87B501-BD02-4A5D-8AB8-B4C2E826EC6E}"/>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CE15DCB3-47DD-4532-8F86-E90417A6895F}"/>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F8C7BFF1-D6CF-4E81-80C7-29C5DD3DC3B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8A0A00CD-17D1-49A0-B0CD-C130A83D7566}"/>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4881E726-8121-4E9D-AA3F-471EF9D0E7E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C6433FCD-5252-4674-B6DB-7892CC19D2F8}"/>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7016301A-F1F6-4875-AA2B-92A90A810EBF}"/>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57EB1AEF-7398-49EB-A600-656C67BDA369}"/>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75D34C3F-1BC9-42C0-B70D-CD42C6134626}"/>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75F165AA-8B45-4655-B4BE-B6CEE53182D3}"/>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FE4D00D8-BE84-4121-A4FE-1623DBD444DF}"/>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8BF164D6-682A-4F15-A40D-F993840695C5}"/>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37932CAA-FA82-468F-B86E-C05603331352}"/>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9D9443DA-7F6A-4339-8B11-B620BFE7D031}"/>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63A80FB2-63AC-4731-B050-8BE5F862752D}"/>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B53C7BFB-5E04-429B-ACAA-AADD824A1C3A}"/>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3FE21E54-1743-4096-B7F1-EF7404CCD5D8}"/>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30583ADE-38A1-438D-8661-3E32521C5793}"/>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7821C8AA-311A-4B1F-91B7-920CC6F0B3A4}"/>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98AC2B0A-62E7-4246-ABAD-B10A3B7B702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F47D39BD-2CF5-4A5B-893D-A8A9EDF96DA2}"/>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9BF571A4-515D-44B6-82A2-13B5AA018F6E}"/>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FBDC38D0-2A46-4151-B319-0326CF12B0B5}"/>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95D6FB4A-FFDB-4664-B889-2A981AC8D081}"/>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DA4CF0C-E209-4EE5-8332-FE35B4AB34A1}"/>
            </a:ext>
          </a:extLst>
        </xdr:cNvPr>
        <xdr:cNvCxnSpPr/>
      </xdr:nvCxnSpPr>
      <xdr:spPr>
        <a:xfrm flipV="1">
          <a:off x="14375764" y="16778151"/>
          <a:ext cx="0" cy="152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1853D5CF-4D40-49B9-8303-B1E2DE7D9125}"/>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F652BD69-CFB8-4F72-A253-47BA1437DFD9}"/>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68" name="【公民館】&#10;有形固定資産減価償却率最大値テキスト">
          <a:extLst>
            <a:ext uri="{FF2B5EF4-FFF2-40B4-BE49-F238E27FC236}">
              <a16:creationId xmlns:a16="http://schemas.microsoft.com/office/drawing/2014/main" id="{069792FE-5397-478F-BF57-C11C2CC26882}"/>
            </a:ext>
          </a:extLst>
        </xdr:cNvPr>
        <xdr:cNvSpPr txBox="1"/>
      </xdr:nvSpPr>
      <xdr:spPr>
        <a:xfrm>
          <a:off x="14414500" y="16560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69" name="直線コネクタ 768">
          <a:extLst>
            <a:ext uri="{FF2B5EF4-FFF2-40B4-BE49-F238E27FC236}">
              <a16:creationId xmlns:a16="http://schemas.microsoft.com/office/drawing/2014/main" id="{7FE69501-82FB-473F-BC2E-F46D7F8B3221}"/>
            </a:ext>
          </a:extLst>
        </xdr:cNvPr>
        <xdr:cNvCxnSpPr/>
      </xdr:nvCxnSpPr>
      <xdr:spPr>
        <a:xfrm>
          <a:off x="14287500" y="167781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770" name="【公民館】&#10;有形固定資産減価償却率平均値テキスト">
          <a:extLst>
            <a:ext uri="{FF2B5EF4-FFF2-40B4-BE49-F238E27FC236}">
              <a16:creationId xmlns:a16="http://schemas.microsoft.com/office/drawing/2014/main" id="{69070F35-EBD2-4AC5-B391-DAA9FDD254F4}"/>
            </a:ext>
          </a:extLst>
        </xdr:cNvPr>
        <xdr:cNvSpPr txBox="1"/>
      </xdr:nvSpPr>
      <xdr:spPr>
        <a:xfrm>
          <a:off x="14414500" y="17567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771" name="フローチャート: 判断 770">
          <a:extLst>
            <a:ext uri="{FF2B5EF4-FFF2-40B4-BE49-F238E27FC236}">
              <a16:creationId xmlns:a16="http://schemas.microsoft.com/office/drawing/2014/main" id="{9CB48CFE-56AF-44A6-A8B9-A21169D31252}"/>
            </a:ext>
          </a:extLst>
        </xdr:cNvPr>
        <xdr:cNvSpPr/>
      </xdr:nvSpPr>
      <xdr:spPr>
        <a:xfrm>
          <a:off x="14325600" y="1771250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772" name="フローチャート: 判断 771">
          <a:extLst>
            <a:ext uri="{FF2B5EF4-FFF2-40B4-BE49-F238E27FC236}">
              <a16:creationId xmlns:a16="http://schemas.microsoft.com/office/drawing/2014/main" id="{716F5574-B26E-4FB6-B041-3BC12A7A9B7D}"/>
            </a:ext>
          </a:extLst>
        </xdr:cNvPr>
        <xdr:cNvSpPr/>
      </xdr:nvSpPr>
      <xdr:spPr>
        <a:xfrm>
          <a:off x="13578840" y="177288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773" name="フローチャート: 判断 772">
          <a:extLst>
            <a:ext uri="{FF2B5EF4-FFF2-40B4-BE49-F238E27FC236}">
              <a16:creationId xmlns:a16="http://schemas.microsoft.com/office/drawing/2014/main" id="{BB3205CB-3FE7-4FCE-B9A8-E85FB0B739BC}"/>
            </a:ext>
          </a:extLst>
        </xdr:cNvPr>
        <xdr:cNvSpPr/>
      </xdr:nvSpPr>
      <xdr:spPr>
        <a:xfrm>
          <a:off x="12804140" y="177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774" name="フローチャート: 判断 773">
          <a:extLst>
            <a:ext uri="{FF2B5EF4-FFF2-40B4-BE49-F238E27FC236}">
              <a16:creationId xmlns:a16="http://schemas.microsoft.com/office/drawing/2014/main" id="{1A78F7FB-B198-41B5-B1EC-410A8527A919}"/>
            </a:ext>
          </a:extLst>
        </xdr:cNvPr>
        <xdr:cNvSpPr/>
      </xdr:nvSpPr>
      <xdr:spPr>
        <a:xfrm>
          <a:off x="12029440" y="177467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775" name="フローチャート: 判断 774">
          <a:extLst>
            <a:ext uri="{FF2B5EF4-FFF2-40B4-BE49-F238E27FC236}">
              <a16:creationId xmlns:a16="http://schemas.microsoft.com/office/drawing/2014/main" id="{A28BB31A-5E3E-4B31-A18F-2D13CCDE5E84}"/>
            </a:ext>
          </a:extLst>
        </xdr:cNvPr>
        <xdr:cNvSpPr/>
      </xdr:nvSpPr>
      <xdr:spPr>
        <a:xfrm>
          <a:off x="11231880" y="177321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B946C929-51CC-4AFD-9F74-40D9CC6070EC}"/>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C2B076E9-0AE9-4244-96BF-527F2AA8D82A}"/>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3FE5A4D7-BC43-4C1D-BA09-822202D6A203}"/>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918A6D68-576A-43BB-AC25-CA31EF3BCE19}"/>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1386C078-1B32-4DDA-AFFE-EC1911E12652}"/>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81" name="楕円 780">
          <a:extLst>
            <a:ext uri="{FF2B5EF4-FFF2-40B4-BE49-F238E27FC236}">
              <a16:creationId xmlns:a16="http://schemas.microsoft.com/office/drawing/2014/main" id="{0074DA04-CAB5-4CA7-929D-49753FBA67D2}"/>
            </a:ext>
          </a:extLst>
        </xdr:cNvPr>
        <xdr:cNvSpPr/>
      </xdr:nvSpPr>
      <xdr:spPr>
        <a:xfrm>
          <a:off x="14325600" y="1826114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82" name="【公民館】&#10;有形固定資産減価償却率該当値テキスト">
          <a:extLst>
            <a:ext uri="{FF2B5EF4-FFF2-40B4-BE49-F238E27FC236}">
              <a16:creationId xmlns:a16="http://schemas.microsoft.com/office/drawing/2014/main" id="{4F680876-9E73-431C-87D1-62D3E557FE0F}"/>
            </a:ext>
          </a:extLst>
        </xdr:cNvPr>
        <xdr:cNvSpPr txBox="1"/>
      </xdr:nvSpPr>
      <xdr:spPr>
        <a:xfrm>
          <a:off x="14414500" y="181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783" name="楕円 782">
          <a:extLst>
            <a:ext uri="{FF2B5EF4-FFF2-40B4-BE49-F238E27FC236}">
              <a16:creationId xmlns:a16="http://schemas.microsoft.com/office/drawing/2014/main" id="{53A180F4-65F1-418A-8DD0-5239488CF178}"/>
            </a:ext>
          </a:extLst>
        </xdr:cNvPr>
        <xdr:cNvSpPr/>
      </xdr:nvSpPr>
      <xdr:spPr>
        <a:xfrm>
          <a:off x="1357884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784" name="直線コネクタ 783">
          <a:extLst>
            <a:ext uri="{FF2B5EF4-FFF2-40B4-BE49-F238E27FC236}">
              <a16:creationId xmlns:a16="http://schemas.microsoft.com/office/drawing/2014/main" id="{40EFDF49-DE81-472C-AA63-97BDDF3FB896}"/>
            </a:ext>
          </a:extLst>
        </xdr:cNvPr>
        <xdr:cNvCxnSpPr/>
      </xdr:nvCxnSpPr>
      <xdr:spPr>
        <a:xfrm>
          <a:off x="13629640" y="18308139"/>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85" name="楕円 784">
          <a:extLst>
            <a:ext uri="{FF2B5EF4-FFF2-40B4-BE49-F238E27FC236}">
              <a16:creationId xmlns:a16="http://schemas.microsoft.com/office/drawing/2014/main" id="{C20F1AE2-2968-4BB5-AF2C-53E56F7DF360}"/>
            </a:ext>
          </a:extLst>
        </xdr:cNvPr>
        <xdr:cNvSpPr/>
      </xdr:nvSpPr>
      <xdr:spPr>
        <a:xfrm>
          <a:off x="1280414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786" name="直線コネクタ 785">
          <a:extLst>
            <a:ext uri="{FF2B5EF4-FFF2-40B4-BE49-F238E27FC236}">
              <a16:creationId xmlns:a16="http://schemas.microsoft.com/office/drawing/2014/main" id="{83F200EC-CAD6-4608-A7D8-202386504B1E}"/>
            </a:ext>
          </a:extLst>
        </xdr:cNvPr>
        <xdr:cNvCxnSpPr/>
      </xdr:nvCxnSpPr>
      <xdr:spPr>
        <a:xfrm>
          <a:off x="12854940" y="1830813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787" name="楕円 786">
          <a:extLst>
            <a:ext uri="{FF2B5EF4-FFF2-40B4-BE49-F238E27FC236}">
              <a16:creationId xmlns:a16="http://schemas.microsoft.com/office/drawing/2014/main" id="{56BDDA8A-EE78-4AF0-81AD-3D93B89878D1}"/>
            </a:ext>
          </a:extLst>
        </xdr:cNvPr>
        <xdr:cNvSpPr/>
      </xdr:nvSpPr>
      <xdr:spPr>
        <a:xfrm>
          <a:off x="12029440" y="182611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788" name="直線コネクタ 787">
          <a:extLst>
            <a:ext uri="{FF2B5EF4-FFF2-40B4-BE49-F238E27FC236}">
              <a16:creationId xmlns:a16="http://schemas.microsoft.com/office/drawing/2014/main" id="{3D5DB9DC-661A-4B0C-AEF0-A9E646B048F5}"/>
            </a:ext>
          </a:extLst>
        </xdr:cNvPr>
        <xdr:cNvCxnSpPr/>
      </xdr:nvCxnSpPr>
      <xdr:spPr>
        <a:xfrm>
          <a:off x="12072620" y="1830813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789" name="楕円 788">
          <a:extLst>
            <a:ext uri="{FF2B5EF4-FFF2-40B4-BE49-F238E27FC236}">
              <a16:creationId xmlns:a16="http://schemas.microsoft.com/office/drawing/2014/main" id="{2234B71A-DE21-438F-BE42-6FF3B5E94ABA}"/>
            </a:ext>
          </a:extLst>
        </xdr:cNvPr>
        <xdr:cNvSpPr/>
      </xdr:nvSpPr>
      <xdr:spPr>
        <a:xfrm>
          <a:off x="1123188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790" name="直線コネクタ 789">
          <a:extLst>
            <a:ext uri="{FF2B5EF4-FFF2-40B4-BE49-F238E27FC236}">
              <a16:creationId xmlns:a16="http://schemas.microsoft.com/office/drawing/2014/main" id="{2D8D89B8-5C2E-4FC7-B222-6621AAF644EB}"/>
            </a:ext>
          </a:extLst>
        </xdr:cNvPr>
        <xdr:cNvCxnSpPr/>
      </xdr:nvCxnSpPr>
      <xdr:spPr>
        <a:xfrm>
          <a:off x="11282680" y="1830813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791" name="n_1aveValue【公民館】&#10;有形固定資産減価償却率">
          <a:extLst>
            <a:ext uri="{FF2B5EF4-FFF2-40B4-BE49-F238E27FC236}">
              <a16:creationId xmlns:a16="http://schemas.microsoft.com/office/drawing/2014/main" id="{08B05E71-E39F-4A63-858A-9812BB871C70}"/>
            </a:ext>
          </a:extLst>
        </xdr:cNvPr>
        <xdr:cNvSpPr txBox="1"/>
      </xdr:nvSpPr>
      <xdr:spPr>
        <a:xfrm>
          <a:off x="13437244" y="17507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119034</xdr:rowOff>
    </xdr:from>
    <xdr:ext cx="405111" cy="259045"/>
    <xdr:sp macro="" textlink="">
      <xdr:nvSpPr>
        <xdr:cNvPr id="792" name="n_2aveValue【公民館】&#10;有形固定資産減価償却率">
          <a:extLst>
            <a:ext uri="{FF2B5EF4-FFF2-40B4-BE49-F238E27FC236}">
              <a16:creationId xmlns:a16="http://schemas.microsoft.com/office/drawing/2014/main" id="{7D883D90-8F49-495B-809A-1CE13A28DAE9}"/>
            </a:ext>
          </a:extLst>
        </xdr:cNvPr>
        <xdr:cNvSpPr txBox="1"/>
      </xdr:nvSpPr>
      <xdr:spPr>
        <a:xfrm>
          <a:off x="12675244" y="1755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91276</xdr:rowOff>
    </xdr:from>
    <xdr:ext cx="405111" cy="259045"/>
    <xdr:sp macro="" textlink="">
      <xdr:nvSpPr>
        <xdr:cNvPr id="793" name="n_3aveValue【公民館】&#10;有形固定資産減価償却率">
          <a:extLst>
            <a:ext uri="{FF2B5EF4-FFF2-40B4-BE49-F238E27FC236}">
              <a16:creationId xmlns:a16="http://schemas.microsoft.com/office/drawing/2014/main" id="{B452CC20-7DFC-40E3-9C2E-00D0F9D23352}"/>
            </a:ext>
          </a:extLst>
        </xdr:cNvPr>
        <xdr:cNvSpPr txBox="1"/>
      </xdr:nvSpPr>
      <xdr:spPr>
        <a:xfrm>
          <a:off x="11900544" y="17525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76579</xdr:rowOff>
    </xdr:from>
    <xdr:ext cx="405111" cy="259045"/>
    <xdr:sp macro="" textlink="">
      <xdr:nvSpPr>
        <xdr:cNvPr id="794" name="n_4aveValue【公民館】&#10;有形固定資産減価償却率">
          <a:extLst>
            <a:ext uri="{FF2B5EF4-FFF2-40B4-BE49-F238E27FC236}">
              <a16:creationId xmlns:a16="http://schemas.microsoft.com/office/drawing/2014/main" id="{43B2AC7D-3E49-4577-AD35-AF6E02776146}"/>
            </a:ext>
          </a:extLst>
        </xdr:cNvPr>
        <xdr:cNvSpPr txBox="1"/>
      </xdr:nvSpPr>
      <xdr:spPr>
        <a:xfrm>
          <a:off x="11102984" y="1751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795" name="n_1mainValue【公民館】&#10;有形固定資産減価償却率">
          <a:extLst>
            <a:ext uri="{FF2B5EF4-FFF2-40B4-BE49-F238E27FC236}">
              <a16:creationId xmlns:a16="http://schemas.microsoft.com/office/drawing/2014/main" id="{8B868B50-E67B-4147-9833-4B02C2F93BC9}"/>
            </a:ext>
          </a:extLst>
        </xdr:cNvPr>
        <xdr:cNvSpPr txBox="1"/>
      </xdr:nvSpPr>
      <xdr:spPr>
        <a:xfrm>
          <a:off x="1341254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796" name="n_2mainValue【公民館】&#10;有形固定資産減価償却率">
          <a:extLst>
            <a:ext uri="{FF2B5EF4-FFF2-40B4-BE49-F238E27FC236}">
              <a16:creationId xmlns:a16="http://schemas.microsoft.com/office/drawing/2014/main" id="{52D42908-B54D-4D0E-9364-1314A88E05AA}"/>
            </a:ext>
          </a:extLst>
        </xdr:cNvPr>
        <xdr:cNvSpPr txBox="1"/>
      </xdr:nvSpPr>
      <xdr:spPr>
        <a:xfrm>
          <a:off x="1264292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797" name="n_3mainValue【公民館】&#10;有形固定資産減価償却率">
          <a:extLst>
            <a:ext uri="{FF2B5EF4-FFF2-40B4-BE49-F238E27FC236}">
              <a16:creationId xmlns:a16="http://schemas.microsoft.com/office/drawing/2014/main" id="{7D154FA5-830A-4007-890A-6CDC2C7F0057}"/>
            </a:ext>
          </a:extLst>
        </xdr:cNvPr>
        <xdr:cNvSpPr txBox="1"/>
      </xdr:nvSpPr>
      <xdr:spPr>
        <a:xfrm>
          <a:off x="1186822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798" name="n_4mainValue【公民館】&#10;有形固定資産減価償却率">
          <a:extLst>
            <a:ext uri="{FF2B5EF4-FFF2-40B4-BE49-F238E27FC236}">
              <a16:creationId xmlns:a16="http://schemas.microsoft.com/office/drawing/2014/main" id="{264C6583-E9B8-41B7-ACE2-3A2E093CD446}"/>
            </a:ext>
          </a:extLst>
        </xdr:cNvPr>
        <xdr:cNvSpPr txBox="1"/>
      </xdr:nvSpPr>
      <xdr:spPr>
        <a:xfrm>
          <a:off x="1107066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B2BB6A27-3FE1-4E06-9C61-B8EFCD097CB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AA2B85E7-BAE7-451E-8440-3E8F835FF7F3}"/>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A09C2A93-4895-493D-9E0F-10CE1DD4F593}"/>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1B159F72-2364-4B91-80CA-D09653795D77}"/>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A9A76301-907B-4967-B9E0-DFA5AD7883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95FC4480-9BDD-4A0D-A59C-D720FC745004}"/>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5EFEFB6D-4860-4FFA-A5E9-3C68CB0978D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D2B1648B-EF29-449A-AEDD-72F4E2051391}"/>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28A8B7B6-B71D-4F8F-9AAD-4274DACD05F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89B718FB-6751-468E-A731-1E7E0DFB81E4}"/>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E4F247AB-2B3B-4A92-8727-77713AAB7D36}"/>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85C1D7FE-5284-4B85-A9FC-0F51B7475B0E}"/>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4B993C95-8A7E-4539-B468-A8F43F42B464}"/>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7D7DE4D4-08A9-441D-B945-3C8AAE7F671C}"/>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8AFDBC57-C57E-4E60-9E78-19775ED9F5B4}"/>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6EA7DA0E-66EB-4D41-AFA6-EB193612A121}"/>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83C1313E-C5E3-47B8-B0F7-04C889CA0873}"/>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8D0F9A4E-4F48-415D-8B99-4CAD1BD46091}"/>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DA980B06-E093-4367-9F38-234BFB79CDC3}"/>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B290CFF8-2E1C-4C55-8DF1-34A97A79B436}"/>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21D292B9-1088-491B-A722-1A3B1ADE69CA}"/>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780F1E12-84FC-4222-8FB6-BC29E159CE3A}"/>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644D10E3-AB96-4A78-8D43-DA0216520802}"/>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A993F660-113D-4BF9-9B99-D058F820BC37}"/>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323E6126-0ADC-4A89-892B-F6E6FE64FEE1}"/>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824" name="直線コネクタ 823">
          <a:extLst>
            <a:ext uri="{FF2B5EF4-FFF2-40B4-BE49-F238E27FC236}">
              <a16:creationId xmlns:a16="http://schemas.microsoft.com/office/drawing/2014/main" id="{C8988B42-E670-439A-8DBE-72CB08D547F8}"/>
            </a:ext>
          </a:extLst>
        </xdr:cNvPr>
        <xdr:cNvCxnSpPr/>
      </xdr:nvCxnSpPr>
      <xdr:spPr>
        <a:xfrm flipV="1">
          <a:off x="19509104" y="16870680"/>
          <a:ext cx="0" cy="1427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5" name="【公民館】&#10;一人当たり面積最小値テキスト">
          <a:extLst>
            <a:ext uri="{FF2B5EF4-FFF2-40B4-BE49-F238E27FC236}">
              <a16:creationId xmlns:a16="http://schemas.microsoft.com/office/drawing/2014/main" id="{5DAC2D36-B712-437B-BE14-2C8329009A97}"/>
            </a:ext>
          </a:extLst>
        </xdr:cNvPr>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6" name="直線コネクタ 825">
          <a:extLst>
            <a:ext uri="{FF2B5EF4-FFF2-40B4-BE49-F238E27FC236}">
              <a16:creationId xmlns:a16="http://schemas.microsoft.com/office/drawing/2014/main" id="{FADD0946-E626-429E-8AF4-029795F8A7D5}"/>
            </a:ext>
          </a:extLst>
        </xdr:cNvPr>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827" name="【公民館】&#10;一人当たり面積最大値テキスト">
          <a:extLst>
            <a:ext uri="{FF2B5EF4-FFF2-40B4-BE49-F238E27FC236}">
              <a16:creationId xmlns:a16="http://schemas.microsoft.com/office/drawing/2014/main" id="{24622710-2362-4AAF-B413-11DD117EE417}"/>
            </a:ext>
          </a:extLst>
        </xdr:cNvPr>
        <xdr:cNvSpPr txBox="1"/>
      </xdr:nvSpPr>
      <xdr:spPr>
        <a:xfrm>
          <a:off x="19547840" y="1664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828" name="直線コネクタ 827">
          <a:extLst>
            <a:ext uri="{FF2B5EF4-FFF2-40B4-BE49-F238E27FC236}">
              <a16:creationId xmlns:a16="http://schemas.microsoft.com/office/drawing/2014/main" id="{E4885E69-2D5C-4A5A-95A5-02C7C8C97974}"/>
            </a:ext>
          </a:extLst>
        </xdr:cNvPr>
        <xdr:cNvCxnSpPr/>
      </xdr:nvCxnSpPr>
      <xdr:spPr>
        <a:xfrm>
          <a:off x="19443700" y="16870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829" name="【公民館】&#10;一人当たり面積平均値テキスト">
          <a:extLst>
            <a:ext uri="{FF2B5EF4-FFF2-40B4-BE49-F238E27FC236}">
              <a16:creationId xmlns:a16="http://schemas.microsoft.com/office/drawing/2014/main" id="{97043817-60C3-4838-B3BA-4843711A0902}"/>
            </a:ext>
          </a:extLst>
        </xdr:cNvPr>
        <xdr:cNvSpPr txBox="1"/>
      </xdr:nvSpPr>
      <xdr:spPr>
        <a:xfrm>
          <a:off x="19547840" y="17817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830" name="フローチャート: 判断 829">
          <a:extLst>
            <a:ext uri="{FF2B5EF4-FFF2-40B4-BE49-F238E27FC236}">
              <a16:creationId xmlns:a16="http://schemas.microsoft.com/office/drawing/2014/main" id="{3E59C057-EDDB-4CF0-9038-8D360B1A4922}"/>
            </a:ext>
          </a:extLst>
        </xdr:cNvPr>
        <xdr:cNvSpPr/>
      </xdr:nvSpPr>
      <xdr:spPr>
        <a:xfrm>
          <a:off x="1945894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831" name="フローチャート: 判断 830">
          <a:extLst>
            <a:ext uri="{FF2B5EF4-FFF2-40B4-BE49-F238E27FC236}">
              <a16:creationId xmlns:a16="http://schemas.microsoft.com/office/drawing/2014/main" id="{76C99514-5A6D-4C03-BA02-C205CE6B4E97}"/>
            </a:ext>
          </a:extLst>
        </xdr:cNvPr>
        <xdr:cNvSpPr/>
      </xdr:nvSpPr>
      <xdr:spPr>
        <a:xfrm>
          <a:off x="18735040" y="179470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832" name="フローチャート: 判断 831">
          <a:extLst>
            <a:ext uri="{FF2B5EF4-FFF2-40B4-BE49-F238E27FC236}">
              <a16:creationId xmlns:a16="http://schemas.microsoft.com/office/drawing/2014/main" id="{56128F37-F847-4CA5-A51B-B6F2600445DA}"/>
            </a:ext>
          </a:extLst>
        </xdr:cNvPr>
        <xdr:cNvSpPr/>
      </xdr:nvSpPr>
      <xdr:spPr>
        <a:xfrm>
          <a:off x="17937480" y="1793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33" name="フローチャート: 判断 832">
          <a:extLst>
            <a:ext uri="{FF2B5EF4-FFF2-40B4-BE49-F238E27FC236}">
              <a16:creationId xmlns:a16="http://schemas.microsoft.com/office/drawing/2014/main" id="{F3D7A690-E353-4D90-A4C2-65671E7857FB}"/>
            </a:ext>
          </a:extLst>
        </xdr:cNvPr>
        <xdr:cNvSpPr/>
      </xdr:nvSpPr>
      <xdr:spPr>
        <a:xfrm>
          <a:off x="17162780" y="1793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834" name="フローチャート: 判断 833">
          <a:extLst>
            <a:ext uri="{FF2B5EF4-FFF2-40B4-BE49-F238E27FC236}">
              <a16:creationId xmlns:a16="http://schemas.microsoft.com/office/drawing/2014/main" id="{123CA2E3-34FD-4CCE-877A-777072F687BE}"/>
            </a:ext>
          </a:extLst>
        </xdr:cNvPr>
        <xdr:cNvSpPr/>
      </xdr:nvSpPr>
      <xdr:spPr>
        <a:xfrm>
          <a:off x="16388080" y="179427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E52605C-0172-40DD-A066-758EADFF64BC}"/>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D15D80B2-3D74-4E8C-B150-CABF31793B73}"/>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C650C3E9-3915-4A1C-957B-36CD974637C8}"/>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D43DF408-C4F3-4D0C-AE44-D301C6C6769A}"/>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8437BE33-0FA6-4A19-8392-7D9953C9B9C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111398</xdr:rowOff>
    </xdr:from>
    <xdr:to>
      <xdr:col>116</xdr:col>
      <xdr:colOff>114300</xdr:colOff>
      <xdr:row>109</xdr:row>
      <xdr:rowOff>41548</xdr:rowOff>
    </xdr:to>
    <xdr:sp macro="" textlink="">
      <xdr:nvSpPr>
        <xdr:cNvPr id="840" name="楕円 839">
          <a:extLst>
            <a:ext uri="{FF2B5EF4-FFF2-40B4-BE49-F238E27FC236}">
              <a16:creationId xmlns:a16="http://schemas.microsoft.com/office/drawing/2014/main" id="{A7692AD0-D3C6-4D28-AC6D-0CE7D43F49C6}"/>
            </a:ext>
          </a:extLst>
        </xdr:cNvPr>
        <xdr:cNvSpPr/>
      </xdr:nvSpPr>
      <xdr:spPr>
        <a:xfrm>
          <a:off x="19458940" y="18216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26325</xdr:rowOff>
    </xdr:from>
    <xdr:ext cx="469744" cy="259045"/>
    <xdr:sp macro="" textlink="">
      <xdr:nvSpPr>
        <xdr:cNvPr id="841" name="【公民館】&#10;一人当たり面積該当値テキスト">
          <a:extLst>
            <a:ext uri="{FF2B5EF4-FFF2-40B4-BE49-F238E27FC236}">
              <a16:creationId xmlns:a16="http://schemas.microsoft.com/office/drawing/2014/main" id="{26085929-530B-4F9A-8BD0-233DEE231B3E}"/>
            </a:ext>
          </a:extLst>
        </xdr:cNvPr>
        <xdr:cNvSpPr txBox="1"/>
      </xdr:nvSpPr>
      <xdr:spPr>
        <a:xfrm>
          <a:off x="19547840" y="1813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112486</xdr:rowOff>
    </xdr:from>
    <xdr:to>
      <xdr:col>112</xdr:col>
      <xdr:colOff>38100</xdr:colOff>
      <xdr:row>109</xdr:row>
      <xdr:rowOff>42636</xdr:rowOff>
    </xdr:to>
    <xdr:sp macro="" textlink="">
      <xdr:nvSpPr>
        <xdr:cNvPr id="842" name="楕円 841">
          <a:extLst>
            <a:ext uri="{FF2B5EF4-FFF2-40B4-BE49-F238E27FC236}">
              <a16:creationId xmlns:a16="http://schemas.microsoft.com/office/drawing/2014/main" id="{A999D95A-5412-4D29-AE12-72DE138A9780}"/>
            </a:ext>
          </a:extLst>
        </xdr:cNvPr>
        <xdr:cNvSpPr/>
      </xdr:nvSpPr>
      <xdr:spPr>
        <a:xfrm>
          <a:off x="18735040" y="182176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162198</xdr:rowOff>
    </xdr:from>
    <xdr:to>
      <xdr:col>116</xdr:col>
      <xdr:colOff>63500</xdr:colOff>
      <xdr:row>108</xdr:row>
      <xdr:rowOff>163286</xdr:rowOff>
    </xdr:to>
    <xdr:cxnSp macro="">
      <xdr:nvCxnSpPr>
        <xdr:cNvPr id="843" name="直線コネクタ 842">
          <a:extLst>
            <a:ext uri="{FF2B5EF4-FFF2-40B4-BE49-F238E27FC236}">
              <a16:creationId xmlns:a16="http://schemas.microsoft.com/office/drawing/2014/main" id="{92E21859-C286-44AA-9D73-72C16F54AED9}"/>
            </a:ext>
          </a:extLst>
        </xdr:cNvPr>
        <xdr:cNvCxnSpPr/>
      </xdr:nvCxnSpPr>
      <xdr:spPr>
        <a:xfrm flipV="1">
          <a:off x="18778220" y="18267318"/>
          <a:ext cx="73152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112486</xdr:rowOff>
    </xdr:from>
    <xdr:to>
      <xdr:col>107</xdr:col>
      <xdr:colOff>101600</xdr:colOff>
      <xdr:row>109</xdr:row>
      <xdr:rowOff>42636</xdr:rowOff>
    </xdr:to>
    <xdr:sp macro="" textlink="">
      <xdr:nvSpPr>
        <xdr:cNvPr id="844" name="楕円 843">
          <a:extLst>
            <a:ext uri="{FF2B5EF4-FFF2-40B4-BE49-F238E27FC236}">
              <a16:creationId xmlns:a16="http://schemas.microsoft.com/office/drawing/2014/main" id="{B1E45E11-9ADF-4019-AE37-E41606BEA90B}"/>
            </a:ext>
          </a:extLst>
        </xdr:cNvPr>
        <xdr:cNvSpPr/>
      </xdr:nvSpPr>
      <xdr:spPr>
        <a:xfrm>
          <a:off x="17937480" y="18217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163286</xdr:rowOff>
    </xdr:from>
    <xdr:to>
      <xdr:col>111</xdr:col>
      <xdr:colOff>177800</xdr:colOff>
      <xdr:row>108</xdr:row>
      <xdr:rowOff>163286</xdr:rowOff>
    </xdr:to>
    <xdr:cxnSp macro="">
      <xdr:nvCxnSpPr>
        <xdr:cNvPr id="845" name="直線コネクタ 844">
          <a:extLst>
            <a:ext uri="{FF2B5EF4-FFF2-40B4-BE49-F238E27FC236}">
              <a16:creationId xmlns:a16="http://schemas.microsoft.com/office/drawing/2014/main" id="{C657854E-6C00-4651-BD7F-1C2BA26A25B0}"/>
            </a:ext>
          </a:extLst>
        </xdr:cNvPr>
        <xdr:cNvCxnSpPr/>
      </xdr:nvCxnSpPr>
      <xdr:spPr>
        <a:xfrm>
          <a:off x="17988280" y="1826840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113574</xdr:rowOff>
    </xdr:from>
    <xdr:to>
      <xdr:col>102</xdr:col>
      <xdr:colOff>165100</xdr:colOff>
      <xdr:row>109</xdr:row>
      <xdr:rowOff>43724</xdr:rowOff>
    </xdr:to>
    <xdr:sp macro="" textlink="">
      <xdr:nvSpPr>
        <xdr:cNvPr id="846" name="楕円 845">
          <a:extLst>
            <a:ext uri="{FF2B5EF4-FFF2-40B4-BE49-F238E27FC236}">
              <a16:creationId xmlns:a16="http://schemas.microsoft.com/office/drawing/2014/main" id="{82C7D9B8-35D3-4F90-8B03-F01AD142D28E}"/>
            </a:ext>
          </a:extLst>
        </xdr:cNvPr>
        <xdr:cNvSpPr/>
      </xdr:nvSpPr>
      <xdr:spPr>
        <a:xfrm>
          <a:off x="17162780" y="182186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163286</xdr:rowOff>
    </xdr:from>
    <xdr:to>
      <xdr:col>107</xdr:col>
      <xdr:colOff>50800</xdr:colOff>
      <xdr:row>108</xdr:row>
      <xdr:rowOff>164374</xdr:rowOff>
    </xdr:to>
    <xdr:cxnSp macro="">
      <xdr:nvCxnSpPr>
        <xdr:cNvPr id="847" name="直線コネクタ 846">
          <a:extLst>
            <a:ext uri="{FF2B5EF4-FFF2-40B4-BE49-F238E27FC236}">
              <a16:creationId xmlns:a16="http://schemas.microsoft.com/office/drawing/2014/main" id="{555EEB7F-8623-4F72-894F-A892BFFF0FA3}"/>
            </a:ext>
          </a:extLst>
        </xdr:cNvPr>
        <xdr:cNvCxnSpPr/>
      </xdr:nvCxnSpPr>
      <xdr:spPr>
        <a:xfrm flipV="1">
          <a:off x="17213580" y="18268406"/>
          <a:ext cx="7747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113574</xdr:rowOff>
    </xdr:from>
    <xdr:to>
      <xdr:col>98</xdr:col>
      <xdr:colOff>38100</xdr:colOff>
      <xdr:row>109</xdr:row>
      <xdr:rowOff>43724</xdr:rowOff>
    </xdr:to>
    <xdr:sp macro="" textlink="">
      <xdr:nvSpPr>
        <xdr:cNvPr id="848" name="楕円 847">
          <a:extLst>
            <a:ext uri="{FF2B5EF4-FFF2-40B4-BE49-F238E27FC236}">
              <a16:creationId xmlns:a16="http://schemas.microsoft.com/office/drawing/2014/main" id="{1D32E20D-5644-4A52-A970-D9E09D59E851}"/>
            </a:ext>
          </a:extLst>
        </xdr:cNvPr>
        <xdr:cNvSpPr/>
      </xdr:nvSpPr>
      <xdr:spPr>
        <a:xfrm>
          <a:off x="16388080" y="182186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164374</xdr:rowOff>
    </xdr:from>
    <xdr:to>
      <xdr:col>102</xdr:col>
      <xdr:colOff>114300</xdr:colOff>
      <xdr:row>108</xdr:row>
      <xdr:rowOff>164374</xdr:rowOff>
    </xdr:to>
    <xdr:cxnSp macro="">
      <xdr:nvCxnSpPr>
        <xdr:cNvPr id="849" name="直線コネクタ 848">
          <a:extLst>
            <a:ext uri="{FF2B5EF4-FFF2-40B4-BE49-F238E27FC236}">
              <a16:creationId xmlns:a16="http://schemas.microsoft.com/office/drawing/2014/main" id="{2493ADF8-C86D-48A7-A2D7-337015B5974E}"/>
            </a:ext>
          </a:extLst>
        </xdr:cNvPr>
        <xdr:cNvCxnSpPr/>
      </xdr:nvCxnSpPr>
      <xdr:spPr>
        <a:xfrm>
          <a:off x="16431260" y="1826949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850" name="n_1aveValue【公民館】&#10;一人当たり面積">
          <a:extLst>
            <a:ext uri="{FF2B5EF4-FFF2-40B4-BE49-F238E27FC236}">
              <a16:creationId xmlns:a16="http://schemas.microsoft.com/office/drawing/2014/main" id="{2ABD463F-DAF9-4A52-880C-62B3E1BA4637}"/>
            </a:ext>
          </a:extLst>
        </xdr:cNvPr>
        <xdr:cNvSpPr txBox="1"/>
      </xdr:nvSpPr>
      <xdr:spPr>
        <a:xfrm>
          <a:off x="18561127" y="1772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851" name="n_2aveValue【公民館】&#10;一人当たり面積">
          <a:extLst>
            <a:ext uri="{FF2B5EF4-FFF2-40B4-BE49-F238E27FC236}">
              <a16:creationId xmlns:a16="http://schemas.microsoft.com/office/drawing/2014/main" id="{2823C628-3017-42C5-B4D8-8867AD4B43CF}"/>
            </a:ext>
          </a:extLst>
        </xdr:cNvPr>
        <xdr:cNvSpPr txBox="1"/>
      </xdr:nvSpPr>
      <xdr:spPr>
        <a:xfrm>
          <a:off x="17776267" y="177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852" name="n_3aveValue【公民館】&#10;一人当たり面積">
          <a:extLst>
            <a:ext uri="{FF2B5EF4-FFF2-40B4-BE49-F238E27FC236}">
              <a16:creationId xmlns:a16="http://schemas.microsoft.com/office/drawing/2014/main" id="{62FDE23C-669E-4267-95C6-6D5482A85A9F}"/>
            </a:ext>
          </a:extLst>
        </xdr:cNvPr>
        <xdr:cNvSpPr txBox="1"/>
      </xdr:nvSpPr>
      <xdr:spPr>
        <a:xfrm>
          <a:off x="17001567" y="177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853" name="n_4aveValue【公民館】&#10;一人当たり面積">
          <a:extLst>
            <a:ext uri="{FF2B5EF4-FFF2-40B4-BE49-F238E27FC236}">
              <a16:creationId xmlns:a16="http://schemas.microsoft.com/office/drawing/2014/main" id="{6CE4BA60-8365-4282-9B8E-6D7BCCE93124}"/>
            </a:ext>
          </a:extLst>
        </xdr:cNvPr>
        <xdr:cNvSpPr txBox="1"/>
      </xdr:nvSpPr>
      <xdr:spPr>
        <a:xfrm>
          <a:off x="16226867" y="1772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33763</xdr:rowOff>
    </xdr:from>
    <xdr:ext cx="469744" cy="259045"/>
    <xdr:sp macro="" textlink="">
      <xdr:nvSpPr>
        <xdr:cNvPr id="854" name="n_1mainValue【公民館】&#10;一人当たり面積">
          <a:extLst>
            <a:ext uri="{FF2B5EF4-FFF2-40B4-BE49-F238E27FC236}">
              <a16:creationId xmlns:a16="http://schemas.microsoft.com/office/drawing/2014/main" id="{93AFDBA5-571D-4070-B4AF-818B9F242692}"/>
            </a:ext>
          </a:extLst>
        </xdr:cNvPr>
        <xdr:cNvSpPr txBox="1"/>
      </xdr:nvSpPr>
      <xdr:spPr>
        <a:xfrm>
          <a:off x="18561127" y="1830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33763</xdr:rowOff>
    </xdr:from>
    <xdr:ext cx="469744" cy="259045"/>
    <xdr:sp macro="" textlink="">
      <xdr:nvSpPr>
        <xdr:cNvPr id="855" name="n_2mainValue【公民館】&#10;一人当たり面積">
          <a:extLst>
            <a:ext uri="{FF2B5EF4-FFF2-40B4-BE49-F238E27FC236}">
              <a16:creationId xmlns:a16="http://schemas.microsoft.com/office/drawing/2014/main" id="{1495495D-7229-4702-AA67-AA997701F24D}"/>
            </a:ext>
          </a:extLst>
        </xdr:cNvPr>
        <xdr:cNvSpPr txBox="1"/>
      </xdr:nvSpPr>
      <xdr:spPr>
        <a:xfrm>
          <a:off x="17776267" y="1830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34851</xdr:rowOff>
    </xdr:from>
    <xdr:ext cx="469744" cy="259045"/>
    <xdr:sp macro="" textlink="">
      <xdr:nvSpPr>
        <xdr:cNvPr id="856" name="n_3mainValue【公民館】&#10;一人当たり面積">
          <a:extLst>
            <a:ext uri="{FF2B5EF4-FFF2-40B4-BE49-F238E27FC236}">
              <a16:creationId xmlns:a16="http://schemas.microsoft.com/office/drawing/2014/main" id="{CD58F740-5674-498F-A935-6D430D799401}"/>
            </a:ext>
          </a:extLst>
        </xdr:cNvPr>
        <xdr:cNvSpPr txBox="1"/>
      </xdr:nvSpPr>
      <xdr:spPr>
        <a:xfrm>
          <a:off x="17001567" y="1830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34851</xdr:rowOff>
    </xdr:from>
    <xdr:ext cx="469744" cy="259045"/>
    <xdr:sp macro="" textlink="">
      <xdr:nvSpPr>
        <xdr:cNvPr id="857" name="n_4mainValue【公民館】&#10;一人当たり面積">
          <a:extLst>
            <a:ext uri="{FF2B5EF4-FFF2-40B4-BE49-F238E27FC236}">
              <a16:creationId xmlns:a16="http://schemas.microsoft.com/office/drawing/2014/main" id="{B88CA4E9-C7F9-4FC6-8778-E199DEC80BD8}"/>
            </a:ext>
          </a:extLst>
        </xdr:cNvPr>
        <xdr:cNvSpPr txBox="1"/>
      </xdr:nvSpPr>
      <xdr:spPr>
        <a:xfrm>
          <a:off x="16226867" y="1830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E5FC936D-1ECD-48C0-8CA7-AFB7F19AE1EC}"/>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BBCB53A1-9B1F-41CC-8453-E84B046786E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54774DA3-7C33-4D4A-9AF1-D7BF4E4F2CE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認定こども園・幼稚園・保育所の有形固定資産減価償却率については、類似団体平均と近い数値ではあるが、個別施設計画に基づき、老朽化の進んだ施設設備の改修を令和４年～令和７年の間に予定をしている。</a:t>
          </a:r>
          <a:endParaRPr lang="ja-JP" altLang="ja-JP">
            <a:effectLst/>
          </a:endParaRPr>
        </a:p>
        <a:p>
          <a:r>
            <a:rPr kumimoji="1" lang="ja-JP" altLang="ja-JP" sz="1100">
              <a:solidFill>
                <a:schemeClr val="dk1"/>
              </a:solidFill>
              <a:effectLst/>
              <a:latin typeface="+mn-lt"/>
              <a:ea typeface="+mn-ea"/>
              <a:cs typeface="+mn-cs"/>
            </a:rPr>
            <a:t>児童館については、平成２８年度まで有形固定資産減価償却率が１００％であったが、特に老朽化の進んだ児童館の建て替えを平成２９年度に行ったため、有形固定資産減価償却率が低下した。現在も類似団体平均を下回ってはいるが、計画的に改修等を進めていく予定である。</a:t>
          </a:r>
          <a:endParaRPr lang="ja-JP" altLang="ja-JP">
            <a:effectLst/>
          </a:endParaRPr>
        </a:p>
        <a:p>
          <a:r>
            <a:rPr kumimoji="1" lang="ja-JP" altLang="ja-JP" sz="1100">
              <a:solidFill>
                <a:schemeClr val="dk1"/>
              </a:solidFill>
              <a:effectLst/>
              <a:latin typeface="+mn-lt"/>
              <a:ea typeface="+mn-ea"/>
              <a:cs typeface="+mn-cs"/>
            </a:rPr>
            <a:t>　</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A5FB9F-30D6-4593-B41B-81ADA8F5C74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83E7E0B-6D02-4E86-B48D-C405FD90EB4A}"/>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EF865C7-28C5-4BD4-B9B4-86B39607F6DC}"/>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7279A36-A4A4-4CEB-9555-D812774BDDB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5AFFF2B-0C70-49AF-A443-AEE4C7115F4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681C46E-D32A-4C7B-9397-90701E710FB7}"/>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762C8A2-169A-481C-A104-60FA0BACE4A8}"/>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37F62A6-BFDA-4BB3-83A4-DF3E4838F1C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2D37932-6E34-4209-976D-CFDCD6B216E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358F0C6-B7BE-4671-BDFD-0F6F8725B618}"/>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14,679
14,219
53.64
9,004,892
8,936,923
48,105
4,506,023
6,445,828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6939B95-D947-4F8A-A40C-369E714D903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BB46A5-45A0-4F8D-8447-2150A7E96777}"/>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9AB9BFD-BFDE-4696-AEE9-1D1E3E173FB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5F1042-7163-4CB4-9B9F-9E84FAEFA8E2}"/>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449168D-6930-43E7-83BA-882FC4AC7E0C}"/>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7C2F959-09A1-47B1-8579-957154365821}"/>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FCE7A37-7570-44B8-BAFC-51E1ECEE94FD}"/>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4C6B5E3-F2A2-4661-B3A4-AAD3FAC5BD57}"/>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19C5508-29ED-4591-94F6-4BB389C4080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BFF6E17-1BBA-46B2-AF03-D374BDA2F85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4838506-A216-4045-946D-178234E4F971}"/>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63F36D1-B840-4AF7-9C01-C6DE7B701A4D}"/>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DA31C4B-CDFC-472E-B73D-AF9F95E7CEA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F4181A7-E384-47A6-BD5C-30E69159ACE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F79DFCC-4282-490C-85AA-4C0A447E723C}"/>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5356FAE-E497-4B9E-9C41-0AEE45303672}"/>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919DD65-66DA-4954-BF62-13FD57553E22}"/>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B28FB71-CE80-4E54-9C06-4B87D103D2D5}"/>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4D7BFD6-0982-40CF-9992-E13DA59B376B}"/>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F14EE4F-9179-4480-A806-4FEB87BDE6B1}"/>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7B4A3D7-59F5-428A-BC44-38B2582C39DD}"/>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0AB9172-B41E-4592-BAF2-7FCB551CE24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75C02BB-B84F-4AC4-9C81-26837DECAD0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1D20F6F-830B-49C5-9BFB-C8E4E7694581}"/>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48401B4-E349-4D19-8AA1-752E1E205C69}"/>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6DD3943-1E37-414E-93DB-BB3A2971346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93FD75D-D3CA-4637-A0F3-D860DB73F78F}"/>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A022870-D80D-4DB7-8137-FD8735C1C917}"/>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263244C-1434-4BA4-AC46-831D2F7B131D}"/>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825E8E2-7242-4190-A0E7-FEED2176223C}"/>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2664224-B49B-446C-AED7-69F4CAEAA141}"/>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42A3378-5F28-4326-AC25-8A2B02EB61CE}"/>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68CB6D9-1AD5-4825-A87E-138D3C1DF4EE}"/>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8FE6BA0-F77A-402C-90AC-9173A2357B38}"/>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0B33F0A-3DB7-4DBA-8A20-5D2640ED12B4}"/>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F791A61-DD0F-42B8-8722-1E0282989623}"/>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1BD1312-FAD2-4B8F-B246-B1DC07C558BB}"/>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052225B-179C-477C-87F4-F5A2D6721961}"/>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6D9ACAB-7076-48BE-92C7-39BC2E05DC57}"/>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7CFFD52-D3DB-4015-80AE-1E8526E24E22}"/>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E4E4E20-6201-4237-A23E-FF4CE685B7E8}"/>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F716279-644E-4DA1-A581-88B6E7758D68}"/>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D83E776-A6AF-4E7F-BBB6-7F06EF5B853A}"/>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6FA0A01-63F3-4F98-9E7A-42CDE8D27613}"/>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311A6A2-16A6-4984-B487-1069070F37E3}"/>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FDDD758-D2E4-4A41-825F-90E32AE8F89A}"/>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2FD7A406-7EF2-4524-8739-BAE1923EA41A}"/>
            </a:ext>
          </a:extLst>
        </xdr:cNvPr>
        <xdr:cNvCxnSpPr/>
      </xdr:nvCxnSpPr>
      <xdr:spPr>
        <a:xfrm flipV="1">
          <a:off x="4086225" y="560342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338925A6-97C2-453C-8B88-ADC7BE289E39}"/>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A3D277F3-4D49-465C-BF83-CE85619BFF89}"/>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6EE43FE4-38C0-4D67-9D2E-8C674342972E}"/>
            </a:ext>
          </a:extLst>
        </xdr:cNvPr>
        <xdr:cNvSpPr txBox="1"/>
      </xdr:nvSpPr>
      <xdr:spPr>
        <a:xfrm>
          <a:off x="4124960" y="5382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F0D8F03D-CE73-4B8A-80A9-C3C5C7F2F800}"/>
            </a:ext>
          </a:extLst>
        </xdr:cNvPr>
        <xdr:cNvCxnSpPr/>
      </xdr:nvCxnSpPr>
      <xdr:spPr>
        <a:xfrm>
          <a:off x="4020820" y="56034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a:extLst>
            <a:ext uri="{FF2B5EF4-FFF2-40B4-BE49-F238E27FC236}">
              <a16:creationId xmlns:a16="http://schemas.microsoft.com/office/drawing/2014/main" id="{64EF4927-5D14-40A0-8137-31C98FCB035E}"/>
            </a:ext>
          </a:extLst>
        </xdr:cNvPr>
        <xdr:cNvSpPr txBox="1"/>
      </xdr:nvSpPr>
      <xdr:spPr>
        <a:xfrm>
          <a:off x="4124960" y="59793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0E49D6E4-CF86-4050-AAB2-DCE846B6892D}"/>
            </a:ext>
          </a:extLst>
        </xdr:cNvPr>
        <xdr:cNvSpPr/>
      </xdr:nvSpPr>
      <xdr:spPr>
        <a:xfrm>
          <a:off x="4036060" y="6124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7325FB5A-6DCF-42B2-A339-0BF8538D0B28}"/>
            </a:ext>
          </a:extLst>
        </xdr:cNvPr>
        <xdr:cNvSpPr/>
      </xdr:nvSpPr>
      <xdr:spPr>
        <a:xfrm>
          <a:off x="3312160" y="617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B3768609-5E1A-4C0C-9C2D-560AF3150E88}"/>
            </a:ext>
          </a:extLst>
        </xdr:cNvPr>
        <xdr:cNvSpPr/>
      </xdr:nvSpPr>
      <xdr:spPr>
        <a:xfrm>
          <a:off x="2514600" y="61616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1934E8C9-A8F7-428F-AECB-6FBBCEDEBBEA}"/>
            </a:ext>
          </a:extLst>
        </xdr:cNvPr>
        <xdr:cNvSpPr/>
      </xdr:nvSpPr>
      <xdr:spPr>
        <a:xfrm>
          <a:off x="1739900" y="6114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4A62BD62-900D-4AFC-A493-FFB61E143F0C}"/>
            </a:ext>
          </a:extLst>
        </xdr:cNvPr>
        <xdr:cNvSpPr/>
      </xdr:nvSpPr>
      <xdr:spPr>
        <a:xfrm>
          <a:off x="965200" y="60457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E851AB8-E272-46C9-B280-46C44DBC2085}"/>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57475D8-A090-4F27-814D-04D63917223F}"/>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F3F205D-AF0D-41CC-9158-DE4D74842674}"/>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792A828-53E7-444C-B490-E9C12B6C18BD}"/>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99589FE-8B37-472C-A6EE-12C1AB7234C2}"/>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98878</xdr:rowOff>
    </xdr:from>
    <xdr:to>
      <xdr:col>24</xdr:col>
      <xdr:colOff>114300</xdr:colOff>
      <xdr:row>40</xdr:row>
      <xdr:rowOff>29028</xdr:rowOff>
    </xdr:to>
    <xdr:sp macro="" textlink="">
      <xdr:nvSpPr>
        <xdr:cNvPr id="74" name="楕円 73">
          <a:extLst>
            <a:ext uri="{FF2B5EF4-FFF2-40B4-BE49-F238E27FC236}">
              <a16:creationId xmlns:a16="http://schemas.microsoft.com/office/drawing/2014/main" id="{7ADE86BF-3FB5-4A1F-B58F-11EFFFE427D8}"/>
            </a:ext>
          </a:extLst>
        </xdr:cNvPr>
        <xdr:cNvSpPr/>
      </xdr:nvSpPr>
      <xdr:spPr>
        <a:xfrm>
          <a:off x="4036060" y="6636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77305</xdr:rowOff>
    </xdr:from>
    <xdr:ext cx="405111" cy="259045"/>
    <xdr:sp macro="" textlink="">
      <xdr:nvSpPr>
        <xdr:cNvPr id="75" name="【図書館】&#10;有形固定資産減価償却率該当値テキスト">
          <a:extLst>
            <a:ext uri="{FF2B5EF4-FFF2-40B4-BE49-F238E27FC236}">
              <a16:creationId xmlns:a16="http://schemas.microsoft.com/office/drawing/2014/main" id="{5107CAF4-C3C2-4A13-B41D-A84ED8928CFE}"/>
            </a:ext>
          </a:extLst>
        </xdr:cNvPr>
        <xdr:cNvSpPr txBox="1"/>
      </xdr:nvSpPr>
      <xdr:spPr>
        <a:xfrm>
          <a:off x="4124960"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6" name="楕円 75">
          <a:extLst>
            <a:ext uri="{FF2B5EF4-FFF2-40B4-BE49-F238E27FC236}">
              <a16:creationId xmlns:a16="http://schemas.microsoft.com/office/drawing/2014/main" id="{942BC051-29FB-4D9B-8669-4927AE36A34A}"/>
            </a:ext>
          </a:extLst>
        </xdr:cNvPr>
        <xdr:cNvSpPr/>
      </xdr:nvSpPr>
      <xdr:spPr>
        <a:xfrm>
          <a:off x="3312160" y="66041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117022</xdr:rowOff>
    </xdr:from>
    <xdr:to>
      <xdr:col>24</xdr:col>
      <xdr:colOff>63500</xdr:colOff>
      <xdr:row>39</xdr:row>
      <xdr:rowOff>149678</xdr:rowOff>
    </xdr:to>
    <xdr:cxnSp macro="">
      <xdr:nvCxnSpPr>
        <xdr:cNvPr id="77" name="直線コネクタ 76">
          <a:extLst>
            <a:ext uri="{FF2B5EF4-FFF2-40B4-BE49-F238E27FC236}">
              <a16:creationId xmlns:a16="http://schemas.microsoft.com/office/drawing/2014/main" id="{F76035C9-7EEF-4AA4-A938-90EA6D48177F}"/>
            </a:ext>
          </a:extLst>
        </xdr:cNvPr>
        <xdr:cNvCxnSpPr/>
      </xdr:nvCxnSpPr>
      <xdr:spPr>
        <a:xfrm>
          <a:off x="3355340" y="6654982"/>
          <a:ext cx="7315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33565</xdr:rowOff>
    </xdr:from>
    <xdr:to>
      <xdr:col>15</xdr:col>
      <xdr:colOff>101600</xdr:colOff>
      <xdr:row>39</xdr:row>
      <xdr:rowOff>135165</xdr:rowOff>
    </xdr:to>
    <xdr:sp macro="" textlink="">
      <xdr:nvSpPr>
        <xdr:cNvPr id="78" name="楕円 77">
          <a:extLst>
            <a:ext uri="{FF2B5EF4-FFF2-40B4-BE49-F238E27FC236}">
              <a16:creationId xmlns:a16="http://schemas.microsoft.com/office/drawing/2014/main" id="{215DB547-407C-4C1F-AC28-5D40A1DF78FD}"/>
            </a:ext>
          </a:extLst>
        </xdr:cNvPr>
        <xdr:cNvSpPr/>
      </xdr:nvSpPr>
      <xdr:spPr>
        <a:xfrm>
          <a:off x="2514600" y="657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84365</xdr:rowOff>
    </xdr:from>
    <xdr:to>
      <xdr:col>19</xdr:col>
      <xdr:colOff>177800</xdr:colOff>
      <xdr:row>39</xdr:row>
      <xdr:rowOff>117022</xdr:rowOff>
    </xdr:to>
    <xdr:cxnSp macro="">
      <xdr:nvCxnSpPr>
        <xdr:cNvPr id="79" name="直線コネクタ 78">
          <a:extLst>
            <a:ext uri="{FF2B5EF4-FFF2-40B4-BE49-F238E27FC236}">
              <a16:creationId xmlns:a16="http://schemas.microsoft.com/office/drawing/2014/main" id="{56693355-98CF-451D-8067-20A7E6C1F654}"/>
            </a:ext>
          </a:extLst>
        </xdr:cNvPr>
        <xdr:cNvCxnSpPr/>
      </xdr:nvCxnSpPr>
      <xdr:spPr>
        <a:xfrm>
          <a:off x="2565400" y="6622325"/>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xdr:rowOff>
    </xdr:from>
    <xdr:to>
      <xdr:col>10</xdr:col>
      <xdr:colOff>165100</xdr:colOff>
      <xdr:row>39</xdr:row>
      <xdr:rowOff>102507</xdr:rowOff>
    </xdr:to>
    <xdr:sp macro="" textlink="">
      <xdr:nvSpPr>
        <xdr:cNvPr id="80" name="楕円 79">
          <a:extLst>
            <a:ext uri="{FF2B5EF4-FFF2-40B4-BE49-F238E27FC236}">
              <a16:creationId xmlns:a16="http://schemas.microsoft.com/office/drawing/2014/main" id="{1A860FBA-7FF7-4E9A-80FC-BD784C6636B2}"/>
            </a:ext>
          </a:extLst>
        </xdr:cNvPr>
        <xdr:cNvSpPr/>
      </xdr:nvSpPr>
      <xdr:spPr>
        <a:xfrm>
          <a:off x="17399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51707</xdr:rowOff>
    </xdr:from>
    <xdr:to>
      <xdr:col>15</xdr:col>
      <xdr:colOff>50800</xdr:colOff>
      <xdr:row>39</xdr:row>
      <xdr:rowOff>84365</xdr:rowOff>
    </xdr:to>
    <xdr:cxnSp macro="">
      <xdr:nvCxnSpPr>
        <xdr:cNvPr id="81" name="直線コネクタ 80">
          <a:extLst>
            <a:ext uri="{FF2B5EF4-FFF2-40B4-BE49-F238E27FC236}">
              <a16:creationId xmlns:a16="http://schemas.microsoft.com/office/drawing/2014/main" id="{7CAEFCC5-A837-401B-8600-5EC344580613}"/>
            </a:ext>
          </a:extLst>
        </xdr:cNvPr>
        <xdr:cNvCxnSpPr/>
      </xdr:nvCxnSpPr>
      <xdr:spPr>
        <a:xfrm>
          <a:off x="1790700" y="6589667"/>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139700</xdr:rowOff>
    </xdr:from>
    <xdr:to>
      <xdr:col>6</xdr:col>
      <xdr:colOff>38100</xdr:colOff>
      <xdr:row>39</xdr:row>
      <xdr:rowOff>69850</xdr:rowOff>
    </xdr:to>
    <xdr:sp macro="" textlink="">
      <xdr:nvSpPr>
        <xdr:cNvPr id="82" name="楕円 81">
          <a:extLst>
            <a:ext uri="{FF2B5EF4-FFF2-40B4-BE49-F238E27FC236}">
              <a16:creationId xmlns:a16="http://schemas.microsoft.com/office/drawing/2014/main" id="{9CF8BD75-CD13-48DA-A99D-A07B67C644FC}"/>
            </a:ext>
          </a:extLst>
        </xdr:cNvPr>
        <xdr:cNvSpPr/>
      </xdr:nvSpPr>
      <xdr:spPr>
        <a:xfrm>
          <a:off x="965200" y="651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19050</xdr:rowOff>
    </xdr:from>
    <xdr:to>
      <xdr:col>10</xdr:col>
      <xdr:colOff>114300</xdr:colOff>
      <xdr:row>39</xdr:row>
      <xdr:rowOff>51707</xdr:rowOff>
    </xdr:to>
    <xdr:cxnSp macro="">
      <xdr:nvCxnSpPr>
        <xdr:cNvPr id="83" name="直線コネクタ 82">
          <a:extLst>
            <a:ext uri="{FF2B5EF4-FFF2-40B4-BE49-F238E27FC236}">
              <a16:creationId xmlns:a16="http://schemas.microsoft.com/office/drawing/2014/main" id="{D0D120C6-DE05-4EBF-A73B-9D47B3275306}"/>
            </a:ext>
          </a:extLst>
        </xdr:cNvPr>
        <xdr:cNvCxnSpPr/>
      </xdr:nvCxnSpPr>
      <xdr:spPr>
        <a:xfrm>
          <a:off x="1008380" y="6557010"/>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86377</xdr:rowOff>
    </xdr:from>
    <xdr:ext cx="405111" cy="259045"/>
    <xdr:sp macro="" textlink="">
      <xdr:nvSpPr>
        <xdr:cNvPr id="84" name="n_1aveValue【図書館】&#10;有形固定資産減価償却率">
          <a:extLst>
            <a:ext uri="{FF2B5EF4-FFF2-40B4-BE49-F238E27FC236}">
              <a16:creationId xmlns:a16="http://schemas.microsoft.com/office/drawing/2014/main" id="{952359EE-B7E2-45DD-B3BA-6CC95E2F7FE7}"/>
            </a:ext>
          </a:extLst>
        </xdr:cNvPr>
        <xdr:cNvSpPr txBox="1"/>
      </xdr:nvSpPr>
      <xdr:spPr>
        <a:xfrm>
          <a:off x="317056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85" name="n_2aveValue【図書館】&#10;有形固定資産減価償却率">
          <a:extLst>
            <a:ext uri="{FF2B5EF4-FFF2-40B4-BE49-F238E27FC236}">
              <a16:creationId xmlns:a16="http://schemas.microsoft.com/office/drawing/2014/main" id="{20B7A0AA-8C45-4DA4-B626-49717BCCF0D8}"/>
            </a:ext>
          </a:extLst>
        </xdr:cNvPr>
        <xdr:cNvSpPr txBox="1"/>
      </xdr:nvSpPr>
      <xdr:spPr>
        <a:xfrm>
          <a:off x="2385704" y="59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86" name="n_3aveValue【図書館】&#10;有形固定資産減価償却率">
          <a:extLst>
            <a:ext uri="{FF2B5EF4-FFF2-40B4-BE49-F238E27FC236}">
              <a16:creationId xmlns:a16="http://schemas.microsoft.com/office/drawing/2014/main" id="{004DA8A5-5A30-438E-B07E-F75CCE9F09C5}"/>
            </a:ext>
          </a:extLst>
        </xdr:cNvPr>
        <xdr:cNvSpPr txBox="1"/>
      </xdr:nvSpPr>
      <xdr:spPr>
        <a:xfrm>
          <a:off x="1611004" y="58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87" name="n_4aveValue【図書館】&#10;有形固定資産減価償却率">
          <a:extLst>
            <a:ext uri="{FF2B5EF4-FFF2-40B4-BE49-F238E27FC236}">
              <a16:creationId xmlns:a16="http://schemas.microsoft.com/office/drawing/2014/main" id="{D0A32E4A-2535-46E7-995A-0E418E90CC34}"/>
            </a:ext>
          </a:extLst>
        </xdr:cNvPr>
        <xdr:cNvSpPr txBox="1"/>
      </xdr:nvSpPr>
      <xdr:spPr>
        <a:xfrm>
          <a:off x="836304" y="58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158949</xdr:rowOff>
    </xdr:from>
    <xdr:ext cx="405111" cy="259045"/>
    <xdr:sp macro="" textlink="">
      <xdr:nvSpPr>
        <xdr:cNvPr id="88" name="n_1mainValue【図書館】&#10;有形固定資産減価償却率">
          <a:extLst>
            <a:ext uri="{FF2B5EF4-FFF2-40B4-BE49-F238E27FC236}">
              <a16:creationId xmlns:a16="http://schemas.microsoft.com/office/drawing/2014/main" id="{65DE0874-F61D-4A31-9C66-B7695E9728B7}"/>
            </a:ext>
          </a:extLst>
        </xdr:cNvPr>
        <xdr:cNvSpPr txBox="1"/>
      </xdr:nvSpPr>
      <xdr:spPr>
        <a:xfrm>
          <a:off x="3170564" y="669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126292</xdr:rowOff>
    </xdr:from>
    <xdr:ext cx="405111" cy="259045"/>
    <xdr:sp macro="" textlink="">
      <xdr:nvSpPr>
        <xdr:cNvPr id="89" name="n_2mainValue【図書館】&#10;有形固定資産減価償却率">
          <a:extLst>
            <a:ext uri="{FF2B5EF4-FFF2-40B4-BE49-F238E27FC236}">
              <a16:creationId xmlns:a16="http://schemas.microsoft.com/office/drawing/2014/main" id="{6A422D51-3BB2-4CA6-8509-19C6FC02788B}"/>
            </a:ext>
          </a:extLst>
        </xdr:cNvPr>
        <xdr:cNvSpPr txBox="1"/>
      </xdr:nvSpPr>
      <xdr:spPr>
        <a:xfrm>
          <a:off x="2385704" y="66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93634</xdr:rowOff>
    </xdr:from>
    <xdr:ext cx="405111" cy="259045"/>
    <xdr:sp macro="" textlink="">
      <xdr:nvSpPr>
        <xdr:cNvPr id="90" name="n_3mainValue【図書館】&#10;有形固定資産減価償却率">
          <a:extLst>
            <a:ext uri="{FF2B5EF4-FFF2-40B4-BE49-F238E27FC236}">
              <a16:creationId xmlns:a16="http://schemas.microsoft.com/office/drawing/2014/main" id="{D95E0706-4ACE-4BBB-B404-3F69127F1C4E}"/>
            </a:ext>
          </a:extLst>
        </xdr:cNvPr>
        <xdr:cNvSpPr txBox="1"/>
      </xdr:nvSpPr>
      <xdr:spPr>
        <a:xfrm>
          <a:off x="161100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60977</xdr:rowOff>
    </xdr:from>
    <xdr:ext cx="405111" cy="259045"/>
    <xdr:sp macro="" textlink="">
      <xdr:nvSpPr>
        <xdr:cNvPr id="91" name="n_4mainValue【図書館】&#10;有形固定資産減価償却率">
          <a:extLst>
            <a:ext uri="{FF2B5EF4-FFF2-40B4-BE49-F238E27FC236}">
              <a16:creationId xmlns:a16="http://schemas.microsoft.com/office/drawing/2014/main" id="{AE6E9862-7F0B-4B76-994B-30B9347343D0}"/>
            </a:ext>
          </a:extLst>
        </xdr:cNvPr>
        <xdr:cNvSpPr txBox="1"/>
      </xdr:nvSpPr>
      <xdr:spPr>
        <a:xfrm>
          <a:off x="83630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F0604C0-D1F6-4733-92CF-852AAF88451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D727522-09DF-4756-A74B-21F9A8C18FCA}"/>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4FAED47-D781-439F-A53C-DFF76ECB768D}"/>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5C25969-1360-4351-BA2F-ACEFCE82FE76}"/>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33CB481-AFF9-4BD0-A2A2-5A615AAEF38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2D41698-25CC-4E8D-8D06-9554C835E972}"/>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7D38AF2-DB13-4E81-942E-116D2A472872}"/>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1B4BF24-49C3-410F-A824-29AB98164F6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990A4C6-C945-4053-B92D-AA69B5AF47AE}"/>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5E1F8E2-6BF4-44D5-B316-BC36C90C2E9B}"/>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8BC63EA1-6EAD-4725-B459-D3B48FD128BC}"/>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86F54D8F-1C4E-4F71-868E-7A69097FB3E4}"/>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A9A50C9C-24E5-4798-BA0D-BEADF47BB755}"/>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A3578388-770C-4673-9BFF-B7CEA097F93B}"/>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2C831D4F-B94D-40FB-965A-45BC570C92D6}"/>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CA953CB5-5DE6-46D9-A70E-A39246B84C1C}"/>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634A4C15-84A9-4499-A46B-CC7BB6C35E65}"/>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754C9245-4F3D-4EB5-9F5F-B25D7EE9BEF7}"/>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DAC725B5-4075-41AE-9E9D-72F730E68DD1}"/>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20C7CBFA-FF44-4EB3-9E6A-AD52856BFB05}"/>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5F12D239-92DD-4263-BD1D-5A08BB325EA4}"/>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a:extLst>
            <a:ext uri="{FF2B5EF4-FFF2-40B4-BE49-F238E27FC236}">
              <a16:creationId xmlns:a16="http://schemas.microsoft.com/office/drawing/2014/main" id="{7EF392E2-7968-4167-8894-C5263ABDAC33}"/>
            </a:ext>
          </a:extLst>
        </xdr:cNvPr>
        <xdr:cNvCxnSpPr/>
      </xdr:nvCxnSpPr>
      <xdr:spPr>
        <a:xfrm flipV="1">
          <a:off x="9219565" y="5670042"/>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a:extLst>
            <a:ext uri="{FF2B5EF4-FFF2-40B4-BE49-F238E27FC236}">
              <a16:creationId xmlns:a16="http://schemas.microsoft.com/office/drawing/2014/main" id="{E96B5A73-04F2-496D-97F7-BED68F8A141A}"/>
            </a:ext>
          </a:extLst>
        </xdr:cNvPr>
        <xdr:cNvSpPr txBox="1"/>
      </xdr:nvSpPr>
      <xdr:spPr>
        <a:xfrm>
          <a:off x="925830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a:extLst>
            <a:ext uri="{FF2B5EF4-FFF2-40B4-BE49-F238E27FC236}">
              <a16:creationId xmlns:a16="http://schemas.microsoft.com/office/drawing/2014/main" id="{1382A261-940C-454E-A376-30C76DBD33D0}"/>
            </a:ext>
          </a:extLst>
        </xdr:cNvPr>
        <xdr:cNvCxnSpPr/>
      </xdr:nvCxnSpPr>
      <xdr:spPr>
        <a:xfrm>
          <a:off x="915416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a:extLst>
            <a:ext uri="{FF2B5EF4-FFF2-40B4-BE49-F238E27FC236}">
              <a16:creationId xmlns:a16="http://schemas.microsoft.com/office/drawing/2014/main" id="{569E34F4-0797-4E88-94E8-9E794079B178}"/>
            </a:ext>
          </a:extLst>
        </xdr:cNvPr>
        <xdr:cNvSpPr txBox="1"/>
      </xdr:nvSpPr>
      <xdr:spPr>
        <a:xfrm>
          <a:off x="9258300" y="544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a:extLst>
            <a:ext uri="{FF2B5EF4-FFF2-40B4-BE49-F238E27FC236}">
              <a16:creationId xmlns:a16="http://schemas.microsoft.com/office/drawing/2014/main" id="{1AACECAF-389F-44CE-B33F-B0E1BC82874B}"/>
            </a:ext>
          </a:extLst>
        </xdr:cNvPr>
        <xdr:cNvCxnSpPr/>
      </xdr:nvCxnSpPr>
      <xdr:spPr>
        <a:xfrm>
          <a:off x="9154160" y="56700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167149</xdr:rowOff>
    </xdr:from>
    <xdr:ext cx="469744" cy="259045"/>
    <xdr:sp macro="" textlink="">
      <xdr:nvSpPr>
        <xdr:cNvPr id="118" name="【図書館】&#10;一人当たり面積平均値テキスト">
          <a:extLst>
            <a:ext uri="{FF2B5EF4-FFF2-40B4-BE49-F238E27FC236}">
              <a16:creationId xmlns:a16="http://schemas.microsoft.com/office/drawing/2014/main" id="{91FB9299-3E98-4B94-994A-BF8B4D1B3C7F}"/>
            </a:ext>
          </a:extLst>
        </xdr:cNvPr>
        <xdr:cNvSpPr txBox="1"/>
      </xdr:nvSpPr>
      <xdr:spPr>
        <a:xfrm>
          <a:off x="9258300" y="6369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a:extLst>
            <a:ext uri="{FF2B5EF4-FFF2-40B4-BE49-F238E27FC236}">
              <a16:creationId xmlns:a16="http://schemas.microsoft.com/office/drawing/2014/main" id="{35ABC16A-B79E-4CE6-9E8B-32CC29D4C752}"/>
            </a:ext>
          </a:extLst>
        </xdr:cNvPr>
        <xdr:cNvSpPr/>
      </xdr:nvSpPr>
      <xdr:spPr>
        <a:xfrm>
          <a:off x="9192260" y="65145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384D4D9C-F3C7-4DEB-B43D-BD855C542B3D}"/>
            </a:ext>
          </a:extLst>
        </xdr:cNvPr>
        <xdr:cNvSpPr/>
      </xdr:nvSpPr>
      <xdr:spPr>
        <a:xfrm>
          <a:off x="844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a:extLst>
            <a:ext uri="{FF2B5EF4-FFF2-40B4-BE49-F238E27FC236}">
              <a16:creationId xmlns:a16="http://schemas.microsoft.com/office/drawing/2014/main" id="{719EDB98-2093-46F6-B9F2-1F3869D9EC47}"/>
            </a:ext>
          </a:extLst>
        </xdr:cNvPr>
        <xdr:cNvSpPr/>
      </xdr:nvSpPr>
      <xdr:spPr>
        <a:xfrm>
          <a:off x="7670800" y="64505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9B35FC35-0AFA-4F6D-8AB5-B533928A9EC0}"/>
            </a:ext>
          </a:extLst>
        </xdr:cNvPr>
        <xdr:cNvSpPr/>
      </xdr:nvSpPr>
      <xdr:spPr>
        <a:xfrm>
          <a:off x="6873240" y="64551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a:extLst>
            <a:ext uri="{FF2B5EF4-FFF2-40B4-BE49-F238E27FC236}">
              <a16:creationId xmlns:a16="http://schemas.microsoft.com/office/drawing/2014/main" id="{23943F10-8742-474E-B6CD-865C1B6F6ED2}"/>
            </a:ext>
          </a:extLst>
        </xdr:cNvPr>
        <xdr:cNvSpPr/>
      </xdr:nvSpPr>
      <xdr:spPr>
        <a:xfrm>
          <a:off x="6098540" y="644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2A7AF9C-4A4A-4AE5-A82B-C7975D0A2118}"/>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67761A5-9E97-43CE-B2CB-B85E439EF5D8}"/>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AC9A500-24CA-4FA0-B37A-EA9D9DB7DBF3}"/>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30AC1AF-B91C-40DE-B36E-9F8EBCEFB145}"/>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1D675E1-2DE8-42D2-98F8-B1695D802BAB}"/>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114554</xdr:rowOff>
    </xdr:from>
    <xdr:to>
      <xdr:col>55</xdr:col>
      <xdr:colOff>50800</xdr:colOff>
      <xdr:row>40</xdr:row>
      <xdr:rowOff>44704</xdr:rowOff>
    </xdr:to>
    <xdr:sp macro="" textlink="">
      <xdr:nvSpPr>
        <xdr:cNvPr id="129" name="楕円 128">
          <a:extLst>
            <a:ext uri="{FF2B5EF4-FFF2-40B4-BE49-F238E27FC236}">
              <a16:creationId xmlns:a16="http://schemas.microsoft.com/office/drawing/2014/main" id="{3A8E853F-A088-4486-BAB4-0EB6DBC1959B}"/>
            </a:ext>
          </a:extLst>
        </xdr:cNvPr>
        <xdr:cNvSpPr/>
      </xdr:nvSpPr>
      <xdr:spPr>
        <a:xfrm>
          <a:off x="9192260" y="66525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92981</xdr:rowOff>
    </xdr:from>
    <xdr:ext cx="469744" cy="259045"/>
    <xdr:sp macro="" textlink="">
      <xdr:nvSpPr>
        <xdr:cNvPr id="130" name="【図書館】&#10;一人当たり面積該当値テキスト">
          <a:extLst>
            <a:ext uri="{FF2B5EF4-FFF2-40B4-BE49-F238E27FC236}">
              <a16:creationId xmlns:a16="http://schemas.microsoft.com/office/drawing/2014/main" id="{12AB33AE-30A8-44D2-B4CA-E04EE9BE7648}"/>
            </a:ext>
          </a:extLst>
        </xdr:cNvPr>
        <xdr:cNvSpPr txBox="1"/>
      </xdr:nvSpPr>
      <xdr:spPr>
        <a:xfrm>
          <a:off x="9258300" y="663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119126</xdr:rowOff>
    </xdr:from>
    <xdr:to>
      <xdr:col>50</xdr:col>
      <xdr:colOff>165100</xdr:colOff>
      <xdr:row>40</xdr:row>
      <xdr:rowOff>49276</xdr:rowOff>
    </xdr:to>
    <xdr:sp macro="" textlink="">
      <xdr:nvSpPr>
        <xdr:cNvPr id="131" name="楕円 130">
          <a:extLst>
            <a:ext uri="{FF2B5EF4-FFF2-40B4-BE49-F238E27FC236}">
              <a16:creationId xmlns:a16="http://schemas.microsoft.com/office/drawing/2014/main" id="{7A172815-8787-4349-B166-90EFAD45F929}"/>
            </a:ext>
          </a:extLst>
        </xdr:cNvPr>
        <xdr:cNvSpPr/>
      </xdr:nvSpPr>
      <xdr:spPr>
        <a:xfrm>
          <a:off x="8445500" y="66570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165354</xdr:rowOff>
    </xdr:from>
    <xdr:to>
      <xdr:col>55</xdr:col>
      <xdr:colOff>0</xdr:colOff>
      <xdr:row>39</xdr:row>
      <xdr:rowOff>169926</xdr:rowOff>
    </xdr:to>
    <xdr:cxnSp macro="">
      <xdr:nvCxnSpPr>
        <xdr:cNvPr id="132" name="直線コネクタ 131">
          <a:extLst>
            <a:ext uri="{FF2B5EF4-FFF2-40B4-BE49-F238E27FC236}">
              <a16:creationId xmlns:a16="http://schemas.microsoft.com/office/drawing/2014/main" id="{79394C7A-BAA6-494E-B4F5-B0D51B6B8442}"/>
            </a:ext>
          </a:extLst>
        </xdr:cNvPr>
        <xdr:cNvCxnSpPr/>
      </xdr:nvCxnSpPr>
      <xdr:spPr>
        <a:xfrm flipV="1">
          <a:off x="8496300" y="6703314"/>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119126</xdr:rowOff>
    </xdr:from>
    <xdr:to>
      <xdr:col>46</xdr:col>
      <xdr:colOff>38100</xdr:colOff>
      <xdr:row>40</xdr:row>
      <xdr:rowOff>49276</xdr:rowOff>
    </xdr:to>
    <xdr:sp macro="" textlink="">
      <xdr:nvSpPr>
        <xdr:cNvPr id="133" name="楕円 132">
          <a:extLst>
            <a:ext uri="{FF2B5EF4-FFF2-40B4-BE49-F238E27FC236}">
              <a16:creationId xmlns:a16="http://schemas.microsoft.com/office/drawing/2014/main" id="{95D31897-12AD-4394-B812-2B4E1C866F58}"/>
            </a:ext>
          </a:extLst>
        </xdr:cNvPr>
        <xdr:cNvSpPr/>
      </xdr:nvSpPr>
      <xdr:spPr>
        <a:xfrm>
          <a:off x="7670800" y="66570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169926</xdr:rowOff>
    </xdr:from>
    <xdr:to>
      <xdr:col>50</xdr:col>
      <xdr:colOff>114300</xdr:colOff>
      <xdr:row>39</xdr:row>
      <xdr:rowOff>169926</xdr:rowOff>
    </xdr:to>
    <xdr:cxnSp macro="">
      <xdr:nvCxnSpPr>
        <xdr:cNvPr id="134" name="直線コネクタ 133">
          <a:extLst>
            <a:ext uri="{FF2B5EF4-FFF2-40B4-BE49-F238E27FC236}">
              <a16:creationId xmlns:a16="http://schemas.microsoft.com/office/drawing/2014/main" id="{6A8BAE1A-FBCA-4C03-B415-3C2092C2B702}"/>
            </a:ext>
          </a:extLst>
        </xdr:cNvPr>
        <xdr:cNvCxnSpPr/>
      </xdr:nvCxnSpPr>
      <xdr:spPr>
        <a:xfrm>
          <a:off x="7713980" y="670788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123698</xdr:rowOff>
    </xdr:from>
    <xdr:to>
      <xdr:col>41</xdr:col>
      <xdr:colOff>101600</xdr:colOff>
      <xdr:row>40</xdr:row>
      <xdr:rowOff>53848</xdr:rowOff>
    </xdr:to>
    <xdr:sp macro="" textlink="">
      <xdr:nvSpPr>
        <xdr:cNvPr id="135" name="楕円 134">
          <a:extLst>
            <a:ext uri="{FF2B5EF4-FFF2-40B4-BE49-F238E27FC236}">
              <a16:creationId xmlns:a16="http://schemas.microsoft.com/office/drawing/2014/main" id="{BD045A8F-E578-4408-BE46-DB8E3F4537C6}"/>
            </a:ext>
          </a:extLst>
        </xdr:cNvPr>
        <xdr:cNvSpPr/>
      </xdr:nvSpPr>
      <xdr:spPr>
        <a:xfrm>
          <a:off x="6873240" y="6661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169926</xdr:rowOff>
    </xdr:from>
    <xdr:to>
      <xdr:col>45</xdr:col>
      <xdr:colOff>177800</xdr:colOff>
      <xdr:row>40</xdr:row>
      <xdr:rowOff>3048</xdr:rowOff>
    </xdr:to>
    <xdr:cxnSp macro="">
      <xdr:nvCxnSpPr>
        <xdr:cNvPr id="136" name="直線コネクタ 135">
          <a:extLst>
            <a:ext uri="{FF2B5EF4-FFF2-40B4-BE49-F238E27FC236}">
              <a16:creationId xmlns:a16="http://schemas.microsoft.com/office/drawing/2014/main" id="{5BB35ECC-E5A6-414D-835D-7AFABC4594DC}"/>
            </a:ext>
          </a:extLst>
        </xdr:cNvPr>
        <xdr:cNvCxnSpPr/>
      </xdr:nvCxnSpPr>
      <xdr:spPr>
        <a:xfrm flipV="1">
          <a:off x="6924040" y="6707886"/>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123698</xdr:rowOff>
    </xdr:from>
    <xdr:to>
      <xdr:col>36</xdr:col>
      <xdr:colOff>165100</xdr:colOff>
      <xdr:row>40</xdr:row>
      <xdr:rowOff>53848</xdr:rowOff>
    </xdr:to>
    <xdr:sp macro="" textlink="">
      <xdr:nvSpPr>
        <xdr:cNvPr id="137" name="楕円 136">
          <a:extLst>
            <a:ext uri="{FF2B5EF4-FFF2-40B4-BE49-F238E27FC236}">
              <a16:creationId xmlns:a16="http://schemas.microsoft.com/office/drawing/2014/main" id="{115E0C9A-A1CA-457E-A1A5-E46351B47A5C}"/>
            </a:ext>
          </a:extLst>
        </xdr:cNvPr>
        <xdr:cNvSpPr/>
      </xdr:nvSpPr>
      <xdr:spPr>
        <a:xfrm>
          <a:off x="6098540" y="6661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3048</xdr:rowOff>
    </xdr:from>
    <xdr:to>
      <xdr:col>41</xdr:col>
      <xdr:colOff>50800</xdr:colOff>
      <xdr:row>40</xdr:row>
      <xdr:rowOff>3048</xdr:rowOff>
    </xdr:to>
    <xdr:cxnSp macro="">
      <xdr:nvCxnSpPr>
        <xdr:cNvPr id="138" name="直線コネクタ 137">
          <a:extLst>
            <a:ext uri="{FF2B5EF4-FFF2-40B4-BE49-F238E27FC236}">
              <a16:creationId xmlns:a16="http://schemas.microsoft.com/office/drawing/2014/main" id="{80C7E1E1-4F2E-454D-86EC-BD0435ADC703}"/>
            </a:ext>
          </a:extLst>
        </xdr:cNvPr>
        <xdr:cNvCxnSpPr/>
      </xdr:nvCxnSpPr>
      <xdr:spPr>
        <a:xfrm>
          <a:off x="6149340" y="670864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a:extLst>
            <a:ext uri="{FF2B5EF4-FFF2-40B4-BE49-F238E27FC236}">
              <a16:creationId xmlns:a16="http://schemas.microsoft.com/office/drawing/2014/main" id="{D61A621C-E9DB-4CDE-BC1E-748FB396C01D}"/>
            </a:ext>
          </a:extLst>
        </xdr:cNvPr>
        <xdr:cNvSpPr txBox="1"/>
      </xdr:nvSpPr>
      <xdr:spPr>
        <a:xfrm>
          <a:off x="827158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26941</xdr:rowOff>
    </xdr:from>
    <xdr:ext cx="469744" cy="259045"/>
    <xdr:sp macro="" textlink="">
      <xdr:nvSpPr>
        <xdr:cNvPr id="140" name="n_2aveValue【図書館】&#10;一人当たり面積">
          <a:extLst>
            <a:ext uri="{FF2B5EF4-FFF2-40B4-BE49-F238E27FC236}">
              <a16:creationId xmlns:a16="http://schemas.microsoft.com/office/drawing/2014/main" id="{D4DF9F6E-CF13-4DF6-9ED8-F3D38D64E444}"/>
            </a:ext>
          </a:extLst>
        </xdr:cNvPr>
        <xdr:cNvSpPr txBox="1"/>
      </xdr:nvSpPr>
      <xdr:spPr>
        <a:xfrm>
          <a:off x="7509587"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a:extLst>
            <a:ext uri="{FF2B5EF4-FFF2-40B4-BE49-F238E27FC236}">
              <a16:creationId xmlns:a16="http://schemas.microsoft.com/office/drawing/2014/main" id="{DCCB7653-CA07-415A-A555-549A787592B3}"/>
            </a:ext>
          </a:extLst>
        </xdr:cNvPr>
        <xdr:cNvSpPr txBox="1"/>
      </xdr:nvSpPr>
      <xdr:spPr>
        <a:xfrm>
          <a:off x="6712027" y="62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42" name="n_4aveValue【図書館】&#10;一人当たり面積">
          <a:extLst>
            <a:ext uri="{FF2B5EF4-FFF2-40B4-BE49-F238E27FC236}">
              <a16:creationId xmlns:a16="http://schemas.microsoft.com/office/drawing/2014/main" id="{6986FCC3-6DA5-462E-84FE-2B8BD4B8BA0A}"/>
            </a:ext>
          </a:extLst>
        </xdr:cNvPr>
        <xdr:cNvSpPr txBox="1"/>
      </xdr:nvSpPr>
      <xdr:spPr>
        <a:xfrm>
          <a:off x="59373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40403</xdr:rowOff>
    </xdr:from>
    <xdr:ext cx="469744" cy="259045"/>
    <xdr:sp macro="" textlink="">
      <xdr:nvSpPr>
        <xdr:cNvPr id="143" name="n_1mainValue【図書館】&#10;一人当たり面積">
          <a:extLst>
            <a:ext uri="{FF2B5EF4-FFF2-40B4-BE49-F238E27FC236}">
              <a16:creationId xmlns:a16="http://schemas.microsoft.com/office/drawing/2014/main" id="{4AB374B5-E446-47AE-9F53-4234F636074A}"/>
            </a:ext>
          </a:extLst>
        </xdr:cNvPr>
        <xdr:cNvSpPr txBox="1"/>
      </xdr:nvSpPr>
      <xdr:spPr>
        <a:xfrm>
          <a:off x="8271587" y="674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40403</xdr:rowOff>
    </xdr:from>
    <xdr:ext cx="469744" cy="259045"/>
    <xdr:sp macro="" textlink="">
      <xdr:nvSpPr>
        <xdr:cNvPr id="144" name="n_2mainValue【図書館】&#10;一人当たり面積">
          <a:extLst>
            <a:ext uri="{FF2B5EF4-FFF2-40B4-BE49-F238E27FC236}">
              <a16:creationId xmlns:a16="http://schemas.microsoft.com/office/drawing/2014/main" id="{B66A3945-9AE2-4C35-81E1-6B69C9F609D0}"/>
            </a:ext>
          </a:extLst>
        </xdr:cNvPr>
        <xdr:cNvSpPr txBox="1"/>
      </xdr:nvSpPr>
      <xdr:spPr>
        <a:xfrm>
          <a:off x="7509587" y="674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44975</xdr:rowOff>
    </xdr:from>
    <xdr:ext cx="469744" cy="259045"/>
    <xdr:sp macro="" textlink="">
      <xdr:nvSpPr>
        <xdr:cNvPr id="145" name="n_3mainValue【図書館】&#10;一人当たり面積">
          <a:extLst>
            <a:ext uri="{FF2B5EF4-FFF2-40B4-BE49-F238E27FC236}">
              <a16:creationId xmlns:a16="http://schemas.microsoft.com/office/drawing/2014/main" id="{334B3CF2-4302-494C-B14E-6697BC7BFBE7}"/>
            </a:ext>
          </a:extLst>
        </xdr:cNvPr>
        <xdr:cNvSpPr txBox="1"/>
      </xdr:nvSpPr>
      <xdr:spPr>
        <a:xfrm>
          <a:off x="6712027" y="675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44975</xdr:rowOff>
    </xdr:from>
    <xdr:ext cx="469744" cy="259045"/>
    <xdr:sp macro="" textlink="">
      <xdr:nvSpPr>
        <xdr:cNvPr id="146" name="n_4mainValue【図書館】&#10;一人当たり面積">
          <a:extLst>
            <a:ext uri="{FF2B5EF4-FFF2-40B4-BE49-F238E27FC236}">
              <a16:creationId xmlns:a16="http://schemas.microsoft.com/office/drawing/2014/main" id="{267E351A-803F-4640-BE0B-E59D928213FC}"/>
            </a:ext>
          </a:extLst>
        </xdr:cNvPr>
        <xdr:cNvSpPr txBox="1"/>
      </xdr:nvSpPr>
      <xdr:spPr>
        <a:xfrm>
          <a:off x="5937327" y="675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73135817-78F7-4E8E-802A-3CA21E058ED8}"/>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B66EAEB6-5C22-4166-BDAE-843D78BD1BF6}"/>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981C8BAF-D44A-4770-9125-CE7C065B5788}"/>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954D9A6F-7CC1-4503-B69A-8BA7067C21B3}"/>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2A91052B-0E4C-45AE-AC83-D328492BB1F6}"/>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F4D6729D-3281-4A28-8956-8A46D24CC69F}"/>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41A54960-9AA9-469F-BCFA-17B518923E83}"/>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8725241-5D1B-4FE9-AE30-C33AB0CFE519}"/>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EF705BFA-31CF-4355-9B04-D3253503BC9F}"/>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620B3392-B7E6-4B21-820F-FD909C05519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16B651F9-9AB1-4541-9A3D-0B9792DFBC89}"/>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FC095F3B-F068-430E-85B4-C411AEA9C699}"/>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69D91F69-3289-40FC-9BDC-12B3E04EBDF7}"/>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D44A0DBD-4FFB-472E-9E94-C94F6E687F3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25C2A6B2-2E99-429A-A968-50A7B18AE8E8}"/>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1F288D62-E9C6-46AA-B6D6-8AA2025BFB4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2E08309F-6F91-4DF4-8AD3-C10AE847458F}"/>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E3548B2-A015-4DE1-9509-88B5E7EBEC72}"/>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98FDEF89-98D5-4F24-A524-19B559B7AEC2}"/>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63F2DF08-4728-49FD-9087-7DCB107F328D}"/>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4A552B25-F4DE-4D6F-9AC9-35CB6F255A85}"/>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D0C860B2-EBCF-42EA-ACFA-80338454091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A21B3C88-4E60-4C2C-8572-546BC5F10E2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F1D679F8-D5EF-4334-A22D-1C555B8DE34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F86C8FDB-F60F-4D66-B566-BB5ED477782D}"/>
            </a:ext>
          </a:extLst>
        </xdr:cNvPr>
        <xdr:cNvCxnSpPr/>
      </xdr:nvCxnSpPr>
      <xdr:spPr>
        <a:xfrm flipV="1">
          <a:off x="4086225" y="942403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E0B8574B-7724-4591-800E-9BC5B8DD3344}"/>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2EBCD7C8-571A-495B-A42B-86787D79AAE7}"/>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3CF629AE-BEBD-470F-B848-F02EF8D8BF65}"/>
            </a:ext>
          </a:extLst>
        </xdr:cNvPr>
        <xdr:cNvSpPr txBox="1"/>
      </xdr:nvSpPr>
      <xdr:spPr>
        <a:xfrm>
          <a:off x="4124960" y="920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a:extLst>
            <a:ext uri="{FF2B5EF4-FFF2-40B4-BE49-F238E27FC236}">
              <a16:creationId xmlns:a16="http://schemas.microsoft.com/office/drawing/2014/main" id="{0095D64A-5C9E-4620-9138-9679FC9DFF34}"/>
            </a:ext>
          </a:extLst>
        </xdr:cNvPr>
        <xdr:cNvCxnSpPr/>
      </xdr:nvCxnSpPr>
      <xdr:spPr>
        <a:xfrm>
          <a:off x="4020820" y="9424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8DE7C64F-6D7C-42F2-90B8-08FF9E339958}"/>
            </a:ext>
          </a:extLst>
        </xdr:cNvPr>
        <xdr:cNvSpPr txBox="1"/>
      </xdr:nvSpPr>
      <xdr:spPr>
        <a:xfrm>
          <a:off x="4124960" y="1000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a:extLst>
            <a:ext uri="{FF2B5EF4-FFF2-40B4-BE49-F238E27FC236}">
              <a16:creationId xmlns:a16="http://schemas.microsoft.com/office/drawing/2014/main" id="{76141CFF-D5DD-458C-99DB-79F38A03775C}"/>
            </a:ext>
          </a:extLst>
        </xdr:cNvPr>
        <xdr:cNvSpPr/>
      </xdr:nvSpPr>
      <xdr:spPr>
        <a:xfrm>
          <a:off x="4036060" y="10154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a:extLst>
            <a:ext uri="{FF2B5EF4-FFF2-40B4-BE49-F238E27FC236}">
              <a16:creationId xmlns:a16="http://schemas.microsoft.com/office/drawing/2014/main" id="{0FE29E16-7C3B-4FFD-B8B5-25D408F6D58F}"/>
            </a:ext>
          </a:extLst>
        </xdr:cNvPr>
        <xdr:cNvSpPr/>
      </xdr:nvSpPr>
      <xdr:spPr>
        <a:xfrm>
          <a:off x="3312160" y="10087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DF59B670-70E9-466B-86CC-6FA54E88C671}"/>
            </a:ext>
          </a:extLst>
        </xdr:cNvPr>
        <xdr:cNvSpPr/>
      </xdr:nvSpPr>
      <xdr:spPr>
        <a:xfrm>
          <a:off x="25146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a:extLst>
            <a:ext uri="{FF2B5EF4-FFF2-40B4-BE49-F238E27FC236}">
              <a16:creationId xmlns:a16="http://schemas.microsoft.com/office/drawing/2014/main" id="{9AA5ADC2-6F47-4DBD-80BB-A8509D4DE93E}"/>
            </a:ext>
          </a:extLst>
        </xdr:cNvPr>
        <xdr:cNvSpPr/>
      </xdr:nvSpPr>
      <xdr:spPr>
        <a:xfrm>
          <a:off x="1739900" y="1003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a:extLst>
            <a:ext uri="{FF2B5EF4-FFF2-40B4-BE49-F238E27FC236}">
              <a16:creationId xmlns:a16="http://schemas.microsoft.com/office/drawing/2014/main" id="{CF4DB95C-B887-4E46-AAC9-723755B67341}"/>
            </a:ext>
          </a:extLst>
        </xdr:cNvPr>
        <xdr:cNvSpPr/>
      </xdr:nvSpPr>
      <xdr:spPr>
        <a:xfrm>
          <a:off x="965200" y="10015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BB11D70-48C6-4135-9D1A-E995AA98291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61AA859-1F76-48DB-9719-EAD1EDB8FA2E}"/>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80BD7D3-B7A3-4777-8F60-8B24EBB20CB8}"/>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9D8E419-7488-4180-8E40-B27B41636ED8}"/>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35EB5A5-5CAB-4DE9-801B-ED139A1D658E}"/>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87" name="楕円 186">
          <a:extLst>
            <a:ext uri="{FF2B5EF4-FFF2-40B4-BE49-F238E27FC236}">
              <a16:creationId xmlns:a16="http://schemas.microsoft.com/office/drawing/2014/main" id="{285EA3EC-D007-4781-B6B3-BD3DF121D424}"/>
            </a:ext>
          </a:extLst>
        </xdr:cNvPr>
        <xdr:cNvSpPr/>
      </xdr:nvSpPr>
      <xdr:spPr>
        <a:xfrm>
          <a:off x="403606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88" name="【体育館・プール】&#10;有形固定資産減価償却率該当値テキスト">
          <a:extLst>
            <a:ext uri="{FF2B5EF4-FFF2-40B4-BE49-F238E27FC236}">
              <a16:creationId xmlns:a16="http://schemas.microsoft.com/office/drawing/2014/main" id="{E180C33B-F30E-461E-9A3A-542B05C49666}"/>
            </a:ext>
          </a:extLst>
        </xdr:cNvPr>
        <xdr:cNvSpPr txBox="1"/>
      </xdr:nvSpPr>
      <xdr:spPr>
        <a:xfrm>
          <a:off x="4124960" y="1067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89" name="楕円 188">
          <a:extLst>
            <a:ext uri="{FF2B5EF4-FFF2-40B4-BE49-F238E27FC236}">
              <a16:creationId xmlns:a16="http://schemas.microsoft.com/office/drawing/2014/main" id="{2972B58C-A384-48D2-A386-737AA529673F}"/>
            </a:ext>
          </a:extLst>
        </xdr:cNvPr>
        <xdr:cNvSpPr/>
      </xdr:nvSpPr>
      <xdr:spPr>
        <a:xfrm>
          <a:off x="3312160" y="10754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190" name="直線コネクタ 189">
          <a:extLst>
            <a:ext uri="{FF2B5EF4-FFF2-40B4-BE49-F238E27FC236}">
              <a16:creationId xmlns:a16="http://schemas.microsoft.com/office/drawing/2014/main" id="{ECB36E52-D844-4D50-BE3E-B27D5B76E593}"/>
            </a:ext>
          </a:extLst>
        </xdr:cNvPr>
        <xdr:cNvCxnSpPr/>
      </xdr:nvCxnSpPr>
      <xdr:spPr>
        <a:xfrm>
          <a:off x="3355340" y="108051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91" name="楕円 190">
          <a:extLst>
            <a:ext uri="{FF2B5EF4-FFF2-40B4-BE49-F238E27FC236}">
              <a16:creationId xmlns:a16="http://schemas.microsoft.com/office/drawing/2014/main" id="{616A1889-0229-496D-89FC-07E29D0E39B6}"/>
            </a:ext>
          </a:extLst>
        </xdr:cNvPr>
        <xdr:cNvSpPr/>
      </xdr:nvSpPr>
      <xdr:spPr>
        <a:xfrm>
          <a:off x="25146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92" name="直線コネクタ 191">
          <a:extLst>
            <a:ext uri="{FF2B5EF4-FFF2-40B4-BE49-F238E27FC236}">
              <a16:creationId xmlns:a16="http://schemas.microsoft.com/office/drawing/2014/main" id="{84609162-D688-4C78-8CC4-92862B500200}"/>
            </a:ext>
          </a:extLst>
        </xdr:cNvPr>
        <xdr:cNvCxnSpPr/>
      </xdr:nvCxnSpPr>
      <xdr:spPr>
        <a:xfrm>
          <a:off x="2565400" y="108051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93" name="楕円 192">
          <a:extLst>
            <a:ext uri="{FF2B5EF4-FFF2-40B4-BE49-F238E27FC236}">
              <a16:creationId xmlns:a16="http://schemas.microsoft.com/office/drawing/2014/main" id="{EE725422-FA79-4066-929A-4777B5E8ACA1}"/>
            </a:ext>
          </a:extLst>
        </xdr:cNvPr>
        <xdr:cNvSpPr/>
      </xdr:nvSpPr>
      <xdr:spPr>
        <a:xfrm>
          <a:off x="17399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194" name="直線コネクタ 193">
          <a:extLst>
            <a:ext uri="{FF2B5EF4-FFF2-40B4-BE49-F238E27FC236}">
              <a16:creationId xmlns:a16="http://schemas.microsoft.com/office/drawing/2014/main" id="{A9334905-DA8A-4FC0-B7CF-69CB45C28942}"/>
            </a:ext>
          </a:extLst>
        </xdr:cNvPr>
        <xdr:cNvCxnSpPr/>
      </xdr:nvCxnSpPr>
      <xdr:spPr>
        <a:xfrm>
          <a:off x="1790700" y="108051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195" name="楕円 194">
          <a:extLst>
            <a:ext uri="{FF2B5EF4-FFF2-40B4-BE49-F238E27FC236}">
              <a16:creationId xmlns:a16="http://schemas.microsoft.com/office/drawing/2014/main" id="{9A5EC9B8-FDB1-43C6-9FC7-00D384DF9C4D}"/>
            </a:ext>
          </a:extLst>
        </xdr:cNvPr>
        <xdr:cNvSpPr/>
      </xdr:nvSpPr>
      <xdr:spPr>
        <a:xfrm>
          <a:off x="965200" y="10754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76200</xdr:rowOff>
    </xdr:from>
    <xdr:to>
      <xdr:col>10</xdr:col>
      <xdr:colOff>114300</xdr:colOff>
      <xdr:row>64</xdr:row>
      <xdr:rowOff>76200</xdr:rowOff>
    </xdr:to>
    <xdr:cxnSp macro="">
      <xdr:nvCxnSpPr>
        <xdr:cNvPr id="196" name="直線コネクタ 195">
          <a:extLst>
            <a:ext uri="{FF2B5EF4-FFF2-40B4-BE49-F238E27FC236}">
              <a16:creationId xmlns:a16="http://schemas.microsoft.com/office/drawing/2014/main" id="{B77F09B0-523A-4E26-AC77-4A4758C6AE4F}"/>
            </a:ext>
          </a:extLst>
        </xdr:cNvPr>
        <xdr:cNvCxnSpPr/>
      </xdr:nvCxnSpPr>
      <xdr:spPr>
        <a:xfrm>
          <a:off x="1008380" y="108051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197" name="n_1aveValue【体育館・プール】&#10;有形固定資産減価償却率">
          <a:extLst>
            <a:ext uri="{FF2B5EF4-FFF2-40B4-BE49-F238E27FC236}">
              <a16:creationId xmlns:a16="http://schemas.microsoft.com/office/drawing/2014/main" id="{2DFE1393-BCE5-4B34-B89D-84CD00D5EDDE}"/>
            </a:ext>
          </a:extLst>
        </xdr:cNvPr>
        <xdr:cNvSpPr txBox="1"/>
      </xdr:nvSpPr>
      <xdr:spPr>
        <a:xfrm>
          <a:off x="317056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6A708942-FF2E-408C-908E-11938D3083DE}"/>
            </a:ext>
          </a:extLst>
        </xdr:cNvPr>
        <xdr:cNvSpPr txBox="1"/>
      </xdr:nvSpPr>
      <xdr:spPr>
        <a:xfrm>
          <a:off x="238570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99" name="n_3aveValue【体育館・プール】&#10;有形固定資産減価償却率">
          <a:extLst>
            <a:ext uri="{FF2B5EF4-FFF2-40B4-BE49-F238E27FC236}">
              <a16:creationId xmlns:a16="http://schemas.microsoft.com/office/drawing/2014/main" id="{7FEEE003-4262-4C35-9E92-72D002154D40}"/>
            </a:ext>
          </a:extLst>
        </xdr:cNvPr>
        <xdr:cNvSpPr txBox="1"/>
      </xdr:nvSpPr>
      <xdr:spPr>
        <a:xfrm>
          <a:off x="161100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200" name="n_4aveValue【体育館・プール】&#10;有形固定資産減価償却率">
          <a:extLst>
            <a:ext uri="{FF2B5EF4-FFF2-40B4-BE49-F238E27FC236}">
              <a16:creationId xmlns:a16="http://schemas.microsoft.com/office/drawing/2014/main" id="{1E4A927D-F0C5-4A69-82E1-11F1688C4521}"/>
            </a:ext>
          </a:extLst>
        </xdr:cNvPr>
        <xdr:cNvSpPr txBox="1"/>
      </xdr:nvSpPr>
      <xdr:spPr>
        <a:xfrm>
          <a:off x="83630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201" name="n_1mainValue【体育館・プール】&#10;有形固定資産減価償却率">
          <a:extLst>
            <a:ext uri="{FF2B5EF4-FFF2-40B4-BE49-F238E27FC236}">
              <a16:creationId xmlns:a16="http://schemas.microsoft.com/office/drawing/2014/main" id="{6BA02A2F-1AAA-4EC1-8115-DFED6205F443}"/>
            </a:ext>
          </a:extLst>
        </xdr:cNvPr>
        <xdr:cNvSpPr txBox="1"/>
      </xdr:nvSpPr>
      <xdr:spPr>
        <a:xfrm>
          <a:off x="313824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202" name="n_2mainValue【体育館・プール】&#10;有形固定資産減価償却率">
          <a:extLst>
            <a:ext uri="{FF2B5EF4-FFF2-40B4-BE49-F238E27FC236}">
              <a16:creationId xmlns:a16="http://schemas.microsoft.com/office/drawing/2014/main" id="{EDA438F6-4050-47E6-A111-F3FF6BE472D4}"/>
            </a:ext>
          </a:extLst>
        </xdr:cNvPr>
        <xdr:cNvSpPr txBox="1"/>
      </xdr:nvSpPr>
      <xdr:spPr>
        <a:xfrm>
          <a:off x="235338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203" name="n_3mainValue【体育館・プール】&#10;有形固定資産減価償却率">
          <a:extLst>
            <a:ext uri="{FF2B5EF4-FFF2-40B4-BE49-F238E27FC236}">
              <a16:creationId xmlns:a16="http://schemas.microsoft.com/office/drawing/2014/main" id="{CAC1A583-46D4-4CBD-967C-2197149C8B13}"/>
            </a:ext>
          </a:extLst>
        </xdr:cNvPr>
        <xdr:cNvSpPr txBox="1"/>
      </xdr:nvSpPr>
      <xdr:spPr>
        <a:xfrm>
          <a:off x="157868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204" name="n_4mainValue【体育館・プール】&#10;有形固定資産減価償却率">
          <a:extLst>
            <a:ext uri="{FF2B5EF4-FFF2-40B4-BE49-F238E27FC236}">
              <a16:creationId xmlns:a16="http://schemas.microsoft.com/office/drawing/2014/main" id="{127D2BC3-67F9-4DF9-8852-886366245B44}"/>
            </a:ext>
          </a:extLst>
        </xdr:cNvPr>
        <xdr:cNvSpPr txBox="1"/>
      </xdr:nvSpPr>
      <xdr:spPr>
        <a:xfrm>
          <a:off x="80398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AF300AD-69CB-4BAF-96D1-BBFABF1BB90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744F8CB-5749-4646-8BF5-DAE945F52C6C}"/>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7EDF4980-8106-4296-B263-51B1A91BB28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636AB02-B530-49E6-8E0B-4DE9C20BFE21}"/>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8966C824-9DDD-42BB-888F-567CBCAAF5C9}"/>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D90DF888-6ADB-4B6A-A1F2-EE538E283D77}"/>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AA82593-A6AC-4E91-8D5E-12F91385740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880343E-C46A-44EA-9EA4-97D8979347BB}"/>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361DDCC6-1866-409C-8D2A-E30021C75879}"/>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567E4E6-311E-4E20-B3FA-5B00FA7FF8D4}"/>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694FA1BB-4A45-46A8-B9AC-ECA60BFD8AEA}"/>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58FCCD99-0DA6-47C2-B34D-014E9FBE4713}"/>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FB6699FB-E07C-46BA-BF7E-7A36507A6CB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4087D3E6-A332-444B-B2C3-2CFAA3000E22}"/>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9788B9E2-6DB8-4052-BC7F-597F5842C3FF}"/>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82599E66-893F-47A2-B40F-DF5DD1CDFA9E}"/>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D5DFAB4A-33A1-4FFE-A5C0-0333C296B595}"/>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F51D22C6-C63F-428D-918B-D646A4A93ED9}"/>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10B0B3BC-C725-4C44-A9DF-5D87599D9166}"/>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5C6B620D-8F28-4042-81DD-C2566F16BB08}"/>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A117BC59-21BA-414D-AC3A-576685B9E58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a:extLst>
            <a:ext uri="{FF2B5EF4-FFF2-40B4-BE49-F238E27FC236}">
              <a16:creationId xmlns:a16="http://schemas.microsoft.com/office/drawing/2014/main" id="{9C532CD2-BD4D-4C9C-B6E7-28C5DC400080}"/>
            </a:ext>
          </a:extLst>
        </xdr:cNvPr>
        <xdr:cNvCxnSpPr/>
      </xdr:nvCxnSpPr>
      <xdr:spPr>
        <a:xfrm flipV="1">
          <a:off x="9219565" y="9324899"/>
          <a:ext cx="0" cy="134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a:extLst>
            <a:ext uri="{FF2B5EF4-FFF2-40B4-BE49-F238E27FC236}">
              <a16:creationId xmlns:a16="http://schemas.microsoft.com/office/drawing/2014/main" id="{FB2CB1EC-58A8-4D76-B214-8B5FD415396F}"/>
            </a:ext>
          </a:extLst>
        </xdr:cNvPr>
        <xdr:cNvSpPr txBox="1"/>
      </xdr:nvSpPr>
      <xdr:spPr>
        <a:xfrm>
          <a:off x="9258300" y="106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a:extLst>
            <a:ext uri="{FF2B5EF4-FFF2-40B4-BE49-F238E27FC236}">
              <a16:creationId xmlns:a16="http://schemas.microsoft.com/office/drawing/2014/main" id="{A1C31F49-B06A-4635-BD6B-17B2853A47DD}"/>
            </a:ext>
          </a:extLst>
        </xdr:cNvPr>
        <xdr:cNvCxnSpPr/>
      </xdr:nvCxnSpPr>
      <xdr:spPr>
        <a:xfrm>
          <a:off x="9154160" y="106669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a:extLst>
            <a:ext uri="{FF2B5EF4-FFF2-40B4-BE49-F238E27FC236}">
              <a16:creationId xmlns:a16="http://schemas.microsoft.com/office/drawing/2014/main" id="{132AD234-FA28-43FE-9CF5-8FC3D85A0AFC}"/>
            </a:ext>
          </a:extLst>
        </xdr:cNvPr>
        <xdr:cNvSpPr txBox="1"/>
      </xdr:nvSpPr>
      <xdr:spPr>
        <a:xfrm>
          <a:off x="9258300" y="910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a:extLst>
            <a:ext uri="{FF2B5EF4-FFF2-40B4-BE49-F238E27FC236}">
              <a16:creationId xmlns:a16="http://schemas.microsoft.com/office/drawing/2014/main" id="{54626268-9847-4A5C-ABE7-B58195CF9A9F}"/>
            </a:ext>
          </a:extLst>
        </xdr:cNvPr>
        <xdr:cNvCxnSpPr/>
      </xdr:nvCxnSpPr>
      <xdr:spPr>
        <a:xfrm>
          <a:off x="9154160" y="93248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231" name="【体育館・プール】&#10;一人当たり面積平均値テキスト">
          <a:extLst>
            <a:ext uri="{FF2B5EF4-FFF2-40B4-BE49-F238E27FC236}">
              <a16:creationId xmlns:a16="http://schemas.microsoft.com/office/drawing/2014/main" id="{24D21DB1-65DE-4731-84A2-72D4928A619C}"/>
            </a:ext>
          </a:extLst>
        </xdr:cNvPr>
        <xdr:cNvSpPr txBox="1"/>
      </xdr:nvSpPr>
      <xdr:spPr>
        <a:xfrm>
          <a:off x="9258300" y="10170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a:extLst>
            <a:ext uri="{FF2B5EF4-FFF2-40B4-BE49-F238E27FC236}">
              <a16:creationId xmlns:a16="http://schemas.microsoft.com/office/drawing/2014/main" id="{8B898B2D-AE8C-48B7-832F-1CC00B74BE9E}"/>
            </a:ext>
          </a:extLst>
        </xdr:cNvPr>
        <xdr:cNvSpPr/>
      </xdr:nvSpPr>
      <xdr:spPr>
        <a:xfrm>
          <a:off x="9192260" y="10315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a:extLst>
            <a:ext uri="{FF2B5EF4-FFF2-40B4-BE49-F238E27FC236}">
              <a16:creationId xmlns:a16="http://schemas.microsoft.com/office/drawing/2014/main" id="{271DB875-0974-4B22-86E3-CB0917D39B49}"/>
            </a:ext>
          </a:extLst>
        </xdr:cNvPr>
        <xdr:cNvSpPr/>
      </xdr:nvSpPr>
      <xdr:spPr>
        <a:xfrm>
          <a:off x="8445500" y="1029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a:extLst>
            <a:ext uri="{FF2B5EF4-FFF2-40B4-BE49-F238E27FC236}">
              <a16:creationId xmlns:a16="http://schemas.microsoft.com/office/drawing/2014/main" id="{09FD0907-4523-4324-9731-3C5486134812}"/>
            </a:ext>
          </a:extLst>
        </xdr:cNvPr>
        <xdr:cNvSpPr/>
      </xdr:nvSpPr>
      <xdr:spPr>
        <a:xfrm>
          <a:off x="7670800" y="103284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a:extLst>
            <a:ext uri="{FF2B5EF4-FFF2-40B4-BE49-F238E27FC236}">
              <a16:creationId xmlns:a16="http://schemas.microsoft.com/office/drawing/2014/main" id="{0B1CC13B-26B0-4D19-AADE-53D12F1F3FBE}"/>
            </a:ext>
          </a:extLst>
        </xdr:cNvPr>
        <xdr:cNvSpPr/>
      </xdr:nvSpPr>
      <xdr:spPr>
        <a:xfrm>
          <a:off x="6873240" y="10324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9ED1F402-3B7F-4503-ACBD-0A9BA61F0D6A}"/>
            </a:ext>
          </a:extLst>
        </xdr:cNvPr>
        <xdr:cNvSpPr/>
      </xdr:nvSpPr>
      <xdr:spPr>
        <a:xfrm>
          <a:off x="6098540" y="10324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AD8B5D30-1662-4291-8290-9FB1A8B03314}"/>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A7A8173-0778-4B0B-8AC7-22B0C0CE33A8}"/>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00F9C46-7E9C-434C-905E-A8C601491C9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FDF4732-543E-4F48-A1DD-C30EDE46D2AB}"/>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8F3CE5A-E1FA-4D6E-8243-C93EC4E437A7}"/>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124764</xdr:rowOff>
    </xdr:from>
    <xdr:to>
      <xdr:col>55</xdr:col>
      <xdr:colOff>50800</xdr:colOff>
      <xdr:row>63</xdr:row>
      <xdr:rowOff>54914</xdr:rowOff>
    </xdr:to>
    <xdr:sp macro="" textlink="">
      <xdr:nvSpPr>
        <xdr:cNvPr id="242" name="楕円 241">
          <a:extLst>
            <a:ext uri="{FF2B5EF4-FFF2-40B4-BE49-F238E27FC236}">
              <a16:creationId xmlns:a16="http://schemas.microsoft.com/office/drawing/2014/main" id="{BCD23846-0639-47CD-864A-8F113FBD3370}"/>
            </a:ext>
          </a:extLst>
        </xdr:cNvPr>
        <xdr:cNvSpPr/>
      </xdr:nvSpPr>
      <xdr:spPr>
        <a:xfrm>
          <a:off x="9192260" y="105184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39691</xdr:rowOff>
    </xdr:from>
    <xdr:ext cx="469744" cy="259045"/>
    <xdr:sp macro="" textlink="">
      <xdr:nvSpPr>
        <xdr:cNvPr id="243" name="【体育館・プール】&#10;一人当たり面積該当値テキスト">
          <a:extLst>
            <a:ext uri="{FF2B5EF4-FFF2-40B4-BE49-F238E27FC236}">
              <a16:creationId xmlns:a16="http://schemas.microsoft.com/office/drawing/2014/main" id="{9251A2AE-7E8F-4A8D-86F6-B96DDE049472}"/>
            </a:ext>
          </a:extLst>
        </xdr:cNvPr>
        <xdr:cNvSpPr txBox="1"/>
      </xdr:nvSpPr>
      <xdr:spPr>
        <a:xfrm>
          <a:off x="9258300" y="1043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127508</xdr:rowOff>
    </xdr:from>
    <xdr:to>
      <xdr:col>50</xdr:col>
      <xdr:colOff>165100</xdr:colOff>
      <xdr:row>63</xdr:row>
      <xdr:rowOff>57658</xdr:rowOff>
    </xdr:to>
    <xdr:sp macro="" textlink="">
      <xdr:nvSpPr>
        <xdr:cNvPr id="244" name="楕円 243">
          <a:extLst>
            <a:ext uri="{FF2B5EF4-FFF2-40B4-BE49-F238E27FC236}">
              <a16:creationId xmlns:a16="http://schemas.microsoft.com/office/drawing/2014/main" id="{388C2B1E-2ACE-476B-83DF-AEBF86E57E79}"/>
            </a:ext>
          </a:extLst>
        </xdr:cNvPr>
        <xdr:cNvSpPr/>
      </xdr:nvSpPr>
      <xdr:spPr>
        <a:xfrm>
          <a:off x="8445500" y="105211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4114</xdr:rowOff>
    </xdr:from>
    <xdr:to>
      <xdr:col>55</xdr:col>
      <xdr:colOff>0</xdr:colOff>
      <xdr:row>63</xdr:row>
      <xdr:rowOff>6858</xdr:rowOff>
    </xdr:to>
    <xdr:cxnSp macro="">
      <xdr:nvCxnSpPr>
        <xdr:cNvPr id="245" name="直線コネクタ 244">
          <a:extLst>
            <a:ext uri="{FF2B5EF4-FFF2-40B4-BE49-F238E27FC236}">
              <a16:creationId xmlns:a16="http://schemas.microsoft.com/office/drawing/2014/main" id="{060BB586-959F-4016-9152-30000838B6AF}"/>
            </a:ext>
          </a:extLst>
        </xdr:cNvPr>
        <xdr:cNvCxnSpPr/>
      </xdr:nvCxnSpPr>
      <xdr:spPr>
        <a:xfrm flipV="1">
          <a:off x="8496300" y="10565434"/>
          <a:ext cx="7239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129337</xdr:rowOff>
    </xdr:from>
    <xdr:to>
      <xdr:col>46</xdr:col>
      <xdr:colOff>38100</xdr:colOff>
      <xdr:row>63</xdr:row>
      <xdr:rowOff>59487</xdr:rowOff>
    </xdr:to>
    <xdr:sp macro="" textlink="">
      <xdr:nvSpPr>
        <xdr:cNvPr id="246" name="楕円 245">
          <a:extLst>
            <a:ext uri="{FF2B5EF4-FFF2-40B4-BE49-F238E27FC236}">
              <a16:creationId xmlns:a16="http://schemas.microsoft.com/office/drawing/2014/main" id="{00E3A203-D090-4A20-B9C9-BE052F5A6D70}"/>
            </a:ext>
          </a:extLst>
        </xdr:cNvPr>
        <xdr:cNvSpPr/>
      </xdr:nvSpPr>
      <xdr:spPr>
        <a:xfrm>
          <a:off x="7670800" y="105230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6858</xdr:rowOff>
    </xdr:from>
    <xdr:to>
      <xdr:col>50</xdr:col>
      <xdr:colOff>114300</xdr:colOff>
      <xdr:row>63</xdr:row>
      <xdr:rowOff>8687</xdr:rowOff>
    </xdr:to>
    <xdr:cxnSp macro="">
      <xdr:nvCxnSpPr>
        <xdr:cNvPr id="247" name="直線コネクタ 246">
          <a:extLst>
            <a:ext uri="{FF2B5EF4-FFF2-40B4-BE49-F238E27FC236}">
              <a16:creationId xmlns:a16="http://schemas.microsoft.com/office/drawing/2014/main" id="{D334F358-C081-4A46-97E0-F95AE80B3E57}"/>
            </a:ext>
          </a:extLst>
        </xdr:cNvPr>
        <xdr:cNvCxnSpPr/>
      </xdr:nvCxnSpPr>
      <xdr:spPr>
        <a:xfrm flipV="1">
          <a:off x="7713980" y="10568178"/>
          <a:ext cx="78232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130251</xdr:rowOff>
    </xdr:from>
    <xdr:to>
      <xdr:col>41</xdr:col>
      <xdr:colOff>101600</xdr:colOff>
      <xdr:row>63</xdr:row>
      <xdr:rowOff>60401</xdr:rowOff>
    </xdr:to>
    <xdr:sp macro="" textlink="">
      <xdr:nvSpPr>
        <xdr:cNvPr id="248" name="楕円 247">
          <a:extLst>
            <a:ext uri="{FF2B5EF4-FFF2-40B4-BE49-F238E27FC236}">
              <a16:creationId xmlns:a16="http://schemas.microsoft.com/office/drawing/2014/main" id="{7AE02B7E-65D5-489F-BA70-F1B7B466D8D9}"/>
            </a:ext>
          </a:extLst>
        </xdr:cNvPr>
        <xdr:cNvSpPr/>
      </xdr:nvSpPr>
      <xdr:spPr>
        <a:xfrm>
          <a:off x="6873240" y="10523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8687</xdr:rowOff>
    </xdr:from>
    <xdr:to>
      <xdr:col>45</xdr:col>
      <xdr:colOff>177800</xdr:colOff>
      <xdr:row>63</xdr:row>
      <xdr:rowOff>9601</xdr:rowOff>
    </xdr:to>
    <xdr:cxnSp macro="">
      <xdr:nvCxnSpPr>
        <xdr:cNvPr id="249" name="直線コネクタ 248">
          <a:extLst>
            <a:ext uri="{FF2B5EF4-FFF2-40B4-BE49-F238E27FC236}">
              <a16:creationId xmlns:a16="http://schemas.microsoft.com/office/drawing/2014/main" id="{46388829-8119-468A-8241-80690E27FD92}"/>
            </a:ext>
          </a:extLst>
        </xdr:cNvPr>
        <xdr:cNvCxnSpPr/>
      </xdr:nvCxnSpPr>
      <xdr:spPr>
        <a:xfrm flipV="1">
          <a:off x="6924040" y="10570007"/>
          <a:ext cx="78994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131166</xdr:rowOff>
    </xdr:from>
    <xdr:to>
      <xdr:col>36</xdr:col>
      <xdr:colOff>165100</xdr:colOff>
      <xdr:row>63</xdr:row>
      <xdr:rowOff>61316</xdr:rowOff>
    </xdr:to>
    <xdr:sp macro="" textlink="">
      <xdr:nvSpPr>
        <xdr:cNvPr id="250" name="楕円 249">
          <a:extLst>
            <a:ext uri="{FF2B5EF4-FFF2-40B4-BE49-F238E27FC236}">
              <a16:creationId xmlns:a16="http://schemas.microsoft.com/office/drawing/2014/main" id="{B34EAF63-A8CE-4296-9ECA-CDCFF3051A27}"/>
            </a:ext>
          </a:extLst>
        </xdr:cNvPr>
        <xdr:cNvSpPr/>
      </xdr:nvSpPr>
      <xdr:spPr>
        <a:xfrm>
          <a:off x="6098540" y="105248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9601</xdr:rowOff>
    </xdr:from>
    <xdr:to>
      <xdr:col>41</xdr:col>
      <xdr:colOff>50800</xdr:colOff>
      <xdr:row>63</xdr:row>
      <xdr:rowOff>10516</xdr:rowOff>
    </xdr:to>
    <xdr:cxnSp macro="">
      <xdr:nvCxnSpPr>
        <xdr:cNvPr id="251" name="直線コネクタ 250">
          <a:extLst>
            <a:ext uri="{FF2B5EF4-FFF2-40B4-BE49-F238E27FC236}">
              <a16:creationId xmlns:a16="http://schemas.microsoft.com/office/drawing/2014/main" id="{27E9D88C-5196-4379-9BF4-10E691D538E0}"/>
            </a:ext>
          </a:extLst>
        </xdr:cNvPr>
        <xdr:cNvCxnSpPr/>
      </xdr:nvCxnSpPr>
      <xdr:spPr>
        <a:xfrm flipV="1">
          <a:off x="6149340" y="10570921"/>
          <a:ext cx="7747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252" name="n_1aveValue【体育館・プール】&#10;一人当たり面積">
          <a:extLst>
            <a:ext uri="{FF2B5EF4-FFF2-40B4-BE49-F238E27FC236}">
              <a16:creationId xmlns:a16="http://schemas.microsoft.com/office/drawing/2014/main" id="{76E0C107-A03C-49A4-8B6E-55B73FD3F713}"/>
            </a:ext>
          </a:extLst>
        </xdr:cNvPr>
        <xdr:cNvSpPr txBox="1"/>
      </xdr:nvSpPr>
      <xdr:spPr>
        <a:xfrm>
          <a:off x="827158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253" name="n_2aveValue【体育館・プール】&#10;一人当たり面積">
          <a:extLst>
            <a:ext uri="{FF2B5EF4-FFF2-40B4-BE49-F238E27FC236}">
              <a16:creationId xmlns:a16="http://schemas.microsoft.com/office/drawing/2014/main" id="{4D14F083-C507-49D9-99E8-5C9ABB0BA844}"/>
            </a:ext>
          </a:extLst>
        </xdr:cNvPr>
        <xdr:cNvSpPr txBox="1"/>
      </xdr:nvSpPr>
      <xdr:spPr>
        <a:xfrm>
          <a:off x="750958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254" name="n_3aveValue【体育館・プール】&#10;一人当たり面積">
          <a:extLst>
            <a:ext uri="{FF2B5EF4-FFF2-40B4-BE49-F238E27FC236}">
              <a16:creationId xmlns:a16="http://schemas.microsoft.com/office/drawing/2014/main" id="{4DDB7CED-9F57-4F10-BC70-3D7F71051D9D}"/>
            </a:ext>
          </a:extLst>
        </xdr:cNvPr>
        <xdr:cNvSpPr txBox="1"/>
      </xdr:nvSpPr>
      <xdr:spPr>
        <a:xfrm>
          <a:off x="6712027" y="101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a:extLst>
            <a:ext uri="{FF2B5EF4-FFF2-40B4-BE49-F238E27FC236}">
              <a16:creationId xmlns:a16="http://schemas.microsoft.com/office/drawing/2014/main" id="{EC06125B-8135-4020-82A1-E26518E071E8}"/>
            </a:ext>
          </a:extLst>
        </xdr:cNvPr>
        <xdr:cNvSpPr txBox="1"/>
      </xdr:nvSpPr>
      <xdr:spPr>
        <a:xfrm>
          <a:off x="5937327" y="101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48785</xdr:rowOff>
    </xdr:from>
    <xdr:ext cx="469744" cy="259045"/>
    <xdr:sp macro="" textlink="">
      <xdr:nvSpPr>
        <xdr:cNvPr id="256" name="n_1mainValue【体育館・プール】&#10;一人当たり面積">
          <a:extLst>
            <a:ext uri="{FF2B5EF4-FFF2-40B4-BE49-F238E27FC236}">
              <a16:creationId xmlns:a16="http://schemas.microsoft.com/office/drawing/2014/main" id="{9EE45DCD-D073-4084-9AB1-DA8BCEBB4108}"/>
            </a:ext>
          </a:extLst>
        </xdr:cNvPr>
        <xdr:cNvSpPr txBox="1"/>
      </xdr:nvSpPr>
      <xdr:spPr>
        <a:xfrm>
          <a:off x="827158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50614</xdr:rowOff>
    </xdr:from>
    <xdr:ext cx="469744" cy="259045"/>
    <xdr:sp macro="" textlink="">
      <xdr:nvSpPr>
        <xdr:cNvPr id="257" name="n_2mainValue【体育館・プール】&#10;一人当たり面積">
          <a:extLst>
            <a:ext uri="{FF2B5EF4-FFF2-40B4-BE49-F238E27FC236}">
              <a16:creationId xmlns:a16="http://schemas.microsoft.com/office/drawing/2014/main" id="{268EEEC1-079F-472B-B7AE-EFB27D922D16}"/>
            </a:ext>
          </a:extLst>
        </xdr:cNvPr>
        <xdr:cNvSpPr txBox="1"/>
      </xdr:nvSpPr>
      <xdr:spPr>
        <a:xfrm>
          <a:off x="7509587" y="1061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51528</xdr:rowOff>
    </xdr:from>
    <xdr:ext cx="469744" cy="259045"/>
    <xdr:sp macro="" textlink="">
      <xdr:nvSpPr>
        <xdr:cNvPr id="258" name="n_3mainValue【体育館・プール】&#10;一人当たり面積">
          <a:extLst>
            <a:ext uri="{FF2B5EF4-FFF2-40B4-BE49-F238E27FC236}">
              <a16:creationId xmlns:a16="http://schemas.microsoft.com/office/drawing/2014/main" id="{24DF194F-51C5-422B-8D7A-86ED55D023F4}"/>
            </a:ext>
          </a:extLst>
        </xdr:cNvPr>
        <xdr:cNvSpPr txBox="1"/>
      </xdr:nvSpPr>
      <xdr:spPr>
        <a:xfrm>
          <a:off x="6712027" y="1061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52443</xdr:rowOff>
    </xdr:from>
    <xdr:ext cx="469744" cy="259045"/>
    <xdr:sp macro="" textlink="">
      <xdr:nvSpPr>
        <xdr:cNvPr id="259" name="n_4mainValue【体育館・プール】&#10;一人当たり面積">
          <a:extLst>
            <a:ext uri="{FF2B5EF4-FFF2-40B4-BE49-F238E27FC236}">
              <a16:creationId xmlns:a16="http://schemas.microsoft.com/office/drawing/2014/main" id="{B9A51A79-4074-467E-9942-9D3F27FD42FB}"/>
            </a:ext>
          </a:extLst>
        </xdr:cNvPr>
        <xdr:cNvSpPr txBox="1"/>
      </xdr:nvSpPr>
      <xdr:spPr>
        <a:xfrm>
          <a:off x="5937327" y="106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4D2EC9AD-D1C8-4271-970E-B8D8CAE90F8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8ADE5481-3B7A-4103-905F-513B2BD0FA7B}"/>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BFB8155A-5C6F-4324-8583-2277FBA803E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D08B7097-C8CF-4091-9185-B6DFA54C912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92C5584A-5E07-40CA-95D3-5A59FF3BFC36}"/>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7B550201-28E1-4D84-8CE8-6A6E2580E0BE}"/>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6BB5DBA8-00F3-4C69-ACBE-0D9CB7E674B9}"/>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66ECA59E-84C5-4FCF-84D5-D34289F503E6}"/>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4634ADEF-7C9C-41B1-8000-C6F17FA68677}"/>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8DDC39C0-EBCB-4B7C-8536-0750A52631C2}"/>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7F2E0AA7-A42E-4509-8CAE-E4F3DD649969}"/>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4F8CF91A-7F32-4459-B018-E095BBE3A6D5}"/>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30575D0E-5BED-4BE8-BCCB-96E9D174BBF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5B8AB755-011A-49D1-A526-82F5B3EF193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DDEFF9E5-4FF0-42C1-B9B2-CB7BBF3D981F}"/>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12708BBA-845A-4E8E-B47F-72960F7626FE}"/>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D97D1D5D-6ADD-4608-BF85-D92AA68BBD2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64C5FDC9-9293-4BE5-83CC-06BBAEF3C294}"/>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EBDD0345-294A-435B-9BF9-6F87273AABD2}"/>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106E6B0E-ABB9-48C1-A37B-F29DC85C315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EB72F895-EA75-4927-97E3-6ABE1A462585}"/>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406822F6-CC2F-4A73-826E-0410F3D0BCE2}"/>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4822AE66-318D-4934-923E-3FB0BC605D77}"/>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73693A12-9FFC-4F30-B7F4-5B48A6F3AB8A}"/>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11A98BE7-A44B-400A-962E-5EDAF4C5D03E}"/>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4FFE7843-B188-41FB-812E-F32B49E17F24}"/>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21CA2B13-2BC5-4979-8D5E-D79ACB2CAC6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A4D5C9D5-3DB3-4A35-8E15-BE5CBA2109A9}"/>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3976D772-8536-4389-BFE1-65EEDD9BF55E}"/>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92940842-82B6-4F7D-A6CE-65CC97F83701}"/>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A18F0B89-0023-4589-A8B9-9A13172B4D21}"/>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AB1F091A-F3C8-45D2-BCA4-A8CA9319B1F4}"/>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28E460F8-098C-4D20-8424-5A037A371DB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A364C9DA-1444-4067-BBAC-F6F8BA1F5A85}"/>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06135D54-2391-4A35-8CE6-167D926B2F46}"/>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2A7408CE-4CD5-43BB-AF53-3E264C4ECA0E}"/>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CC5A0167-1518-4F13-AA2D-E2B2A557E1E2}"/>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ACAB19A3-480B-41B8-9EA8-8ABAB90EC57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C3009E5F-79EC-4F52-8E16-9C53D89BC4F3}"/>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64A2D088-DC9B-489D-BB06-A4CE8EC07CAE}"/>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4D0908AE-253B-47D4-B275-CCBC65C9ED3B}"/>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10DA3FE8-6D34-4B7A-A922-2016A7C6270A}"/>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9A2D6020-C336-45F1-81DA-6AADD1B73113}"/>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3" name="直線コネクタ 302">
          <a:extLst>
            <a:ext uri="{FF2B5EF4-FFF2-40B4-BE49-F238E27FC236}">
              <a16:creationId xmlns:a16="http://schemas.microsoft.com/office/drawing/2014/main" id="{35A74732-326B-4AA3-8DD8-4AB3170E8746}"/>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4" name="テキスト ボックス 303">
          <a:extLst>
            <a:ext uri="{FF2B5EF4-FFF2-40B4-BE49-F238E27FC236}">
              <a16:creationId xmlns:a16="http://schemas.microsoft.com/office/drawing/2014/main" id="{AAEB3AA1-5714-4EC9-9C0D-63A4C6C14947}"/>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5" name="直線コネクタ 304">
          <a:extLst>
            <a:ext uri="{FF2B5EF4-FFF2-40B4-BE49-F238E27FC236}">
              <a16:creationId xmlns:a16="http://schemas.microsoft.com/office/drawing/2014/main" id="{09B6466C-E661-44A2-A83A-1EB3787FE45E}"/>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6" name="テキスト ボックス 305">
          <a:extLst>
            <a:ext uri="{FF2B5EF4-FFF2-40B4-BE49-F238E27FC236}">
              <a16:creationId xmlns:a16="http://schemas.microsoft.com/office/drawing/2014/main" id="{048D783D-E32A-4288-B9B7-E32730E49239}"/>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7" name="直線コネクタ 306">
          <a:extLst>
            <a:ext uri="{FF2B5EF4-FFF2-40B4-BE49-F238E27FC236}">
              <a16:creationId xmlns:a16="http://schemas.microsoft.com/office/drawing/2014/main" id="{AA0A8CE3-E7B6-4782-9A51-56A35EC4BD69}"/>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8" name="テキスト ボックス 307">
          <a:extLst>
            <a:ext uri="{FF2B5EF4-FFF2-40B4-BE49-F238E27FC236}">
              <a16:creationId xmlns:a16="http://schemas.microsoft.com/office/drawing/2014/main" id="{10DD172F-D95F-4948-B895-063DB74DAC4F}"/>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9" name="直線コネクタ 308">
          <a:extLst>
            <a:ext uri="{FF2B5EF4-FFF2-40B4-BE49-F238E27FC236}">
              <a16:creationId xmlns:a16="http://schemas.microsoft.com/office/drawing/2014/main" id="{75CE6CE8-8A2D-464C-BA8F-822EDFDCC233}"/>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0" name="テキスト ボックス 309">
          <a:extLst>
            <a:ext uri="{FF2B5EF4-FFF2-40B4-BE49-F238E27FC236}">
              <a16:creationId xmlns:a16="http://schemas.microsoft.com/office/drawing/2014/main" id="{2FD5EF08-8C94-4660-85FB-A0172D902267}"/>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1" name="直線コネクタ 310">
          <a:extLst>
            <a:ext uri="{FF2B5EF4-FFF2-40B4-BE49-F238E27FC236}">
              <a16:creationId xmlns:a16="http://schemas.microsoft.com/office/drawing/2014/main" id="{F1F10A96-8E10-41E6-A1B4-D91FD3870408}"/>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2" name="テキスト ボックス 311">
          <a:extLst>
            <a:ext uri="{FF2B5EF4-FFF2-40B4-BE49-F238E27FC236}">
              <a16:creationId xmlns:a16="http://schemas.microsoft.com/office/drawing/2014/main" id="{123AB8DB-3448-4177-94B9-29F9F20D3E2E}"/>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a:extLst>
            <a:ext uri="{FF2B5EF4-FFF2-40B4-BE49-F238E27FC236}">
              <a16:creationId xmlns:a16="http://schemas.microsoft.com/office/drawing/2014/main" id="{4EDA93C5-0045-487D-82FC-77BF68E342CD}"/>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4" name="テキスト ボックス 313">
          <a:extLst>
            <a:ext uri="{FF2B5EF4-FFF2-40B4-BE49-F238E27FC236}">
              <a16:creationId xmlns:a16="http://schemas.microsoft.com/office/drawing/2014/main" id="{B6D59CA7-1D37-4D13-8FFF-AE279BF6E8C7}"/>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a:extLst>
            <a:ext uri="{FF2B5EF4-FFF2-40B4-BE49-F238E27FC236}">
              <a16:creationId xmlns:a16="http://schemas.microsoft.com/office/drawing/2014/main" id="{F0E5BB48-9FA9-4FCE-A735-798574626C7C}"/>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316" name="直線コネクタ 315">
          <a:extLst>
            <a:ext uri="{FF2B5EF4-FFF2-40B4-BE49-F238E27FC236}">
              <a16:creationId xmlns:a16="http://schemas.microsoft.com/office/drawing/2014/main" id="{E0E4391F-12F0-4C1D-9DD8-036B548FF08F}"/>
            </a:ext>
          </a:extLst>
        </xdr:cNvPr>
        <xdr:cNvCxnSpPr/>
      </xdr:nvCxnSpPr>
      <xdr:spPr>
        <a:xfrm flipV="1">
          <a:off x="14375764" y="553212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7" name="【一般廃棄物処理施設】&#10;有形固定資産減価償却率最小値テキスト">
          <a:extLst>
            <a:ext uri="{FF2B5EF4-FFF2-40B4-BE49-F238E27FC236}">
              <a16:creationId xmlns:a16="http://schemas.microsoft.com/office/drawing/2014/main" id="{017B2B12-E4CB-4D1C-AAE3-9DC242C7C814}"/>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8" name="直線コネクタ 317">
          <a:extLst>
            <a:ext uri="{FF2B5EF4-FFF2-40B4-BE49-F238E27FC236}">
              <a16:creationId xmlns:a16="http://schemas.microsoft.com/office/drawing/2014/main" id="{B56026A5-9D36-43BE-BEC0-427CDC29D70F}"/>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319" name="【一般廃棄物処理施設】&#10;有形固定資産減価償却率最大値テキスト">
          <a:extLst>
            <a:ext uri="{FF2B5EF4-FFF2-40B4-BE49-F238E27FC236}">
              <a16:creationId xmlns:a16="http://schemas.microsoft.com/office/drawing/2014/main" id="{384648C8-BB7C-47EF-9515-13CF750EA1CD}"/>
            </a:ext>
          </a:extLst>
        </xdr:cNvPr>
        <xdr:cNvSpPr txBox="1"/>
      </xdr:nvSpPr>
      <xdr:spPr>
        <a:xfrm>
          <a:off x="14414500" y="531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320" name="直線コネクタ 319">
          <a:extLst>
            <a:ext uri="{FF2B5EF4-FFF2-40B4-BE49-F238E27FC236}">
              <a16:creationId xmlns:a16="http://schemas.microsoft.com/office/drawing/2014/main" id="{A71F8F54-8B07-4136-8A5F-5ED1BD7E9335}"/>
            </a:ext>
          </a:extLst>
        </xdr:cNvPr>
        <xdr:cNvCxnSpPr/>
      </xdr:nvCxnSpPr>
      <xdr:spPr>
        <a:xfrm>
          <a:off x="14287500" y="553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128287</xdr:rowOff>
    </xdr:from>
    <xdr:ext cx="405111" cy="259045"/>
    <xdr:sp macro="" textlink="">
      <xdr:nvSpPr>
        <xdr:cNvPr id="321" name="【一般廃棄物処理施設】&#10;有形固定資産減価償却率平均値テキスト">
          <a:extLst>
            <a:ext uri="{FF2B5EF4-FFF2-40B4-BE49-F238E27FC236}">
              <a16:creationId xmlns:a16="http://schemas.microsoft.com/office/drawing/2014/main" id="{97693B39-72ED-4E04-9067-182E933CBBDC}"/>
            </a:ext>
          </a:extLst>
        </xdr:cNvPr>
        <xdr:cNvSpPr txBox="1"/>
      </xdr:nvSpPr>
      <xdr:spPr>
        <a:xfrm>
          <a:off x="144145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322" name="フローチャート: 判断 321">
          <a:extLst>
            <a:ext uri="{FF2B5EF4-FFF2-40B4-BE49-F238E27FC236}">
              <a16:creationId xmlns:a16="http://schemas.microsoft.com/office/drawing/2014/main" id="{C7D2999C-6D81-4E7C-A7BA-7547BB949DFE}"/>
            </a:ext>
          </a:extLst>
        </xdr:cNvPr>
        <xdr:cNvSpPr/>
      </xdr:nvSpPr>
      <xdr:spPr>
        <a:xfrm>
          <a:off x="14325600" y="63080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323" name="フローチャート: 判断 322">
          <a:extLst>
            <a:ext uri="{FF2B5EF4-FFF2-40B4-BE49-F238E27FC236}">
              <a16:creationId xmlns:a16="http://schemas.microsoft.com/office/drawing/2014/main" id="{DAEF9650-6AC3-480C-8CB1-6DEC5B99B555}"/>
            </a:ext>
          </a:extLst>
        </xdr:cNvPr>
        <xdr:cNvSpPr/>
      </xdr:nvSpPr>
      <xdr:spPr>
        <a:xfrm>
          <a:off x="13578840" y="634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24" name="フローチャート: 判断 323">
          <a:extLst>
            <a:ext uri="{FF2B5EF4-FFF2-40B4-BE49-F238E27FC236}">
              <a16:creationId xmlns:a16="http://schemas.microsoft.com/office/drawing/2014/main" id="{6B44AC4A-488D-46F0-8E69-EA333031374E}"/>
            </a:ext>
          </a:extLst>
        </xdr:cNvPr>
        <xdr:cNvSpPr/>
      </xdr:nvSpPr>
      <xdr:spPr>
        <a:xfrm>
          <a:off x="128041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25" name="フローチャート: 判断 324">
          <a:extLst>
            <a:ext uri="{FF2B5EF4-FFF2-40B4-BE49-F238E27FC236}">
              <a16:creationId xmlns:a16="http://schemas.microsoft.com/office/drawing/2014/main" id="{AA9D7F15-79D5-4C37-9FD4-87B0A49E297F}"/>
            </a:ext>
          </a:extLst>
        </xdr:cNvPr>
        <xdr:cNvSpPr/>
      </xdr:nvSpPr>
      <xdr:spPr>
        <a:xfrm>
          <a:off x="12029440" y="62871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326" name="フローチャート: 判断 325">
          <a:extLst>
            <a:ext uri="{FF2B5EF4-FFF2-40B4-BE49-F238E27FC236}">
              <a16:creationId xmlns:a16="http://schemas.microsoft.com/office/drawing/2014/main" id="{FF1C91F4-7894-4D6B-9D00-D817F16B0FFA}"/>
            </a:ext>
          </a:extLst>
        </xdr:cNvPr>
        <xdr:cNvSpPr/>
      </xdr:nvSpPr>
      <xdr:spPr>
        <a:xfrm>
          <a:off x="1123188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4F3B5C3E-2A10-45E9-BBC6-EF4F830356F1}"/>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BBEFD569-5C7F-4A94-9B0B-3DAFE3FA850E}"/>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4BD051F8-7407-42B2-8B11-E5D7BE486361}"/>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B648D2A2-50A8-4DDD-96D7-43A4C8DEF286}"/>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DD392E70-3E67-4243-9D6A-7F1DA908B05E}"/>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80645</xdr:rowOff>
    </xdr:from>
    <xdr:to>
      <xdr:col>85</xdr:col>
      <xdr:colOff>177800</xdr:colOff>
      <xdr:row>40</xdr:row>
      <xdr:rowOff>10795</xdr:rowOff>
    </xdr:to>
    <xdr:sp macro="" textlink="">
      <xdr:nvSpPr>
        <xdr:cNvPr id="332" name="楕円 331">
          <a:extLst>
            <a:ext uri="{FF2B5EF4-FFF2-40B4-BE49-F238E27FC236}">
              <a16:creationId xmlns:a16="http://schemas.microsoft.com/office/drawing/2014/main" id="{AC018E7A-7203-4527-9E45-977319433E50}"/>
            </a:ext>
          </a:extLst>
        </xdr:cNvPr>
        <xdr:cNvSpPr/>
      </xdr:nvSpPr>
      <xdr:spPr>
        <a:xfrm>
          <a:off x="14325600" y="66186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59072</xdr:rowOff>
    </xdr:from>
    <xdr:ext cx="405111" cy="259045"/>
    <xdr:sp macro="" textlink="">
      <xdr:nvSpPr>
        <xdr:cNvPr id="333" name="【一般廃棄物処理施設】&#10;有形固定資産減価償却率該当値テキスト">
          <a:extLst>
            <a:ext uri="{FF2B5EF4-FFF2-40B4-BE49-F238E27FC236}">
              <a16:creationId xmlns:a16="http://schemas.microsoft.com/office/drawing/2014/main" id="{5F9AD72E-5B18-4486-AC2D-F6E5E9452EFE}"/>
            </a:ext>
          </a:extLst>
        </xdr:cNvPr>
        <xdr:cNvSpPr txBox="1"/>
      </xdr:nvSpPr>
      <xdr:spPr>
        <a:xfrm>
          <a:off x="14414500"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19685</xdr:rowOff>
    </xdr:from>
    <xdr:to>
      <xdr:col>81</xdr:col>
      <xdr:colOff>101600</xdr:colOff>
      <xdr:row>39</xdr:row>
      <xdr:rowOff>121285</xdr:rowOff>
    </xdr:to>
    <xdr:sp macro="" textlink="">
      <xdr:nvSpPr>
        <xdr:cNvPr id="334" name="楕円 333">
          <a:extLst>
            <a:ext uri="{FF2B5EF4-FFF2-40B4-BE49-F238E27FC236}">
              <a16:creationId xmlns:a16="http://schemas.microsoft.com/office/drawing/2014/main" id="{A980B8DA-7511-4A3B-825A-73EF3AA7E312}"/>
            </a:ext>
          </a:extLst>
        </xdr:cNvPr>
        <xdr:cNvSpPr/>
      </xdr:nvSpPr>
      <xdr:spPr>
        <a:xfrm>
          <a:off x="1357884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70485</xdr:rowOff>
    </xdr:from>
    <xdr:to>
      <xdr:col>85</xdr:col>
      <xdr:colOff>127000</xdr:colOff>
      <xdr:row>39</xdr:row>
      <xdr:rowOff>131445</xdr:rowOff>
    </xdr:to>
    <xdr:cxnSp macro="">
      <xdr:nvCxnSpPr>
        <xdr:cNvPr id="335" name="直線コネクタ 334">
          <a:extLst>
            <a:ext uri="{FF2B5EF4-FFF2-40B4-BE49-F238E27FC236}">
              <a16:creationId xmlns:a16="http://schemas.microsoft.com/office/drawing/2014/main" id="{180483EF-9586-4DE6-B013-D49EC90A6AF9}"/>
            </a:ext>
          </a:extLst>
        </xdr:cNvPr>
        <xdr:cNvCxnSpPr/>
      </xdr:nvCxnSpPr>
      <xdr:spPr>
        <a:xfrm>
          <a:off x="13629640" y="6608445"/>
          <a:ext cx="746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153035</xdr:rowOff>
    </xdr:from>
    <xdr:to>
      <xdr:col>76</xdr:col>
      <xdr:colOff>165100</xdr:colOff>
      <xdr:row>39</xdr:row>
      <xdr:rowOff>83185</xdr:rowOff>
    </xdr:to>
    <xdr:sp macro="" textlink="">
      <xdr:nvSpPr>
        <xdr:cNvPr id="336" name="楕円 335">
          <a:extLst>
            <a:ext uri="{FF2B5EF4-FFF2-40B4-BE49-F238E27FC236}">
              <a16:creationId xmlns:a16="http://schemas.microsoft.com/office/drawing/2014/main" id="{5F17DF53-AAC0-4EBF-A391-838E6E9CA248}"/>
            </a:ext>
          </a:extLst>
        </xdr:cNvPr>
        <xdr:cNvSpPr/>
      </xdr:nvSpPr>
      <xdr:spPr>
        <a:xfrm>
          <a:off x="12804140" y="6523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32385</xdr:rowOff>
    </xdr:from>
    <xdr:to>
      <xdr:col>81</xdr:col>
      <xdr:colOff>50800</xdr:colOff>
      <xdr:row>39</xdr:row>
      <xdr:rowOff>70485</xdr:rowOff>
    </xdr:to>
    <xdr:cxnSp macro="">
      <xdr:nvCxnSpPr>
        <xdr:cNvPr id="337" name="直線コネクタ 336">
          <a:extLst>
            <a:ext uri="{FF2B5EF4-FFF2-40B4-BE49-F238E27FC236}">
              <a16:creationId xmlns:a16="http://schemas.microsoft.com/office/drawing/2014/main" id="{4D480A41-747E-454A-B43E-679C27F57478}"/>
            </a:ext>
          </a:extLst>
        </xdr:cNvPr>
        <xdr:cNvCxnSpPr/>
      </xdr:nvCxnSpPr>
      <xdr:spPr>
        <a:xfrm>
          <a:off x="12854940" y="657034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33020</xdr:rowOff>
    </xdr:from>
    <xdr:to>
      <xdr:col>72</xdr:col>
      <xdr:colOff>38100</xdr:colOff>
      <xdr:row>39</xdr:row>
      <xdr:rowOff>134620</xdr:rowOff>
    </xdr:to>
    <xdr:sp macro="" textlink="">
      <xdr:nvSpPr>
        <xdr:cNvPr id="338" name="楕円 337">
          <a:extLst>
            <a:ext uri="{FF2B5EF4-FFF2-40B4-BE49-F238E27FC236}">
              <a16:creationId xmlns:a16="http://schemas.microsoft.com/office/drawing/2014/main" id="{E26FFDFF-FC7B-412E-B567-6D837036C076}"/>
            </a:ext>
          </a:extLst>
        </xdr:cNvPr>
        <xdr:cNvSpPr/>
      </xdr:nvSpPr>
      <xdr:spPr>
        <a:xfrm>
          <a:off x="12029440" y="6570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32385</xdr:rowOff>
    </xdr:from>
    <xdr:to>
      <xdr:col>76</xdr:col>
      <xdr:colOff>114300</xdr:colOff>
      <xdr:row>39</xdr:row>
      <xdr:rowOff>83820</xdr:rowOff>
    </xdr:to>
    <xdr:cxnSp macro="">
      <xdr:nvCxnSpPr>
        <xdr:cNvPr id="339" name="直線コネクタ 338">
          <a:extLst>
            <a:ext uri="{FF2B5EF4-FFF2-40B4-BE49-F238E27FC236}">
              <a16:creationId xmlns:a16="http://schemas.microsoft.com/office/drawing/2014/main" id="{518DFC78-3BDD-4DB2-8228-60AEEF40C468}"/>
            </a:ext>
          </a:extLst>
        </xdr:cNvPr>
        <xdr:cNvCxnSpPr/>
      </xdr:nvCxnSpPr>
      <xdr:spPr>
        <a:xfrm flipV="1">
          <a:off x="12072620" y="6570345"/>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38735</xdr:rowOff>
    </xdr:from>
    <xdr:to>
      <xdr:col>67</xdr:col>
      <xdr:colOff>101600</xdr:colOff>
      <xdr:row>39</xdr:row>
      <xdr:rowOff>140335</xdr:rowOff>
    </xdr:to>
    <xdr:sp macro="" textlink="">
      <xdr:nvSpPr>
        <xdr:cNvPr id="340" name="楕円 339">
          <a:extLst>
            <a:ext uri="{FF2B5EF4-FFF2-40B4-BE49-F238E27FC236}">
              <a16:creationId xmlns:a16="http://schemas.microsoft.com/office/drawing/2014/main" id="{26D8E6EB-F772-4864-B23D-951C915526D1}"/>
            </a:ext>
          </a:extLst>
        </xdr:cNvPr>
        <xdr:cNvSpPr/>
      </xdr:nvSpPr>
      <xdr:spPr>
        <a:xfrm>
          <a:off x="1123188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83820</xdr:rowOff>
    </xdr:from>
    <xdr:to>
      <xdr:col>71</xdr:col>
      <xdr:colOff>177800</xdr:colOff>
      <xdr:row>39</xdr:row>
      <xdr:rowOff>89535</xdr:rowOff>
    </xdr:to>
    <xdr:cxnSp macro="">
      <xdr:nvCxnSpPr>
        <xdr:cNvPr id="341" name="直線コネクタ 340">
          <a:extLst>
            <a:ext uri="{FF2B5EF4-FFF2-40B4-BE49-F238E27FC236}">
              <a16:creationId xmlns:a16="http://schemas.microsoft.com/office/drawing/2014/main" id="{807F3A25-7679-4486-A4F2-4B2EB98D176A}"/>
            </a:ext>
          </a:extLst>
        </xdr:cNvPr>
        <xdr:cNvCxnSpPr/>
      </xdr:nvCxnSpPr>
      <xdr:spPr>
        <a:xfrm flipV="1">
          <a:off x="11282680" y="6621780"/>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90187</xdr:rowOff>
    </xdr:from>
    <xdr:ext cx="405111" cy="259045"/>
    <xdr:sp macro="" textlink="">
      <xdr:nvSpPr>
        <xdr:cNvPr id="342" name="n_1aveValue【一般廃棄物処理施設】&#10;有形固定資産減価償却率">
          <a:extLst>
            <a:ext uri="{FF2B5EF4-FFF2-40B4-BE49-F238E27FC236}">
              <a16:creationId xmlns:a16="http://schemas.microsoft.com/office/drawing/2014/main" id="{16A1751A-6F0A-4D16-BB0F-11858706E3C6}"/>
            </a:ext>
          </a:extLst>
        </xdr:cNvPr>
        <xdr:cNvSpPr txBox="1"/>
      </xdr:nvSpPr>
      <xdr:spPr>
        <a:xfrm>
          <a:off x="134372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43" name="n_2aveValue【一般廃棄物処理施設】&#10;有形固定資産減価償却率">
          <a:extLst>
            <a:ext uri="{FF2B5EF4-FFF2-40B4-BE49-F238E27FC236}">
              <a16:creationId xmlns:a16="http://schemas.microsoft.com/office/drawing/2014/main" id="{71BE498E-FD0A-4F90-A6C4-4B44D61ECCF3}"/>
            </a:ext>
          </a:extLst>
        </xdr:cNvPr>
        <xdr:cNvSpPr txBox="1"/>
      </xdr:nvSpPr>
      <xdr:spPr>
        <a:xfrm>
          <a:off x="126752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344" name="n_3aveValue【一般廃棄物処理施設】&#10;有形固定資産減価償却率">
          <a:extLst>
            <a:ext uri="{FF2B5EF4-FFF2-40B4-BE49-F238E27FC236}">
              <a16:creationId xmlns:a16="http://schemas.microsoft.com/office/drawing/2014/main" id="{FA1D69C4-C6E4-45A8-8AB5-E536F5FCE31C}"/>
            </a:ext>
          </a:extLst>
        </xdr:cNvPr>
        <xdr:cNvSpPr txBox="1"/>
      </xdr:nvSpPr>
      <xdr:spPr>
        <a:xfrm>
          <a:off x="119005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345" name="n_4aveValue【一般廃棄物処理施設】&#10;有形固定資産減価償却率">
          <a:extLst>
            <a:ext uri="{FF2B5EF4-FFF2-40B4-BE49-F238E27FC236}">
              <a16:creationId xmlns:a16="http://schemas.microsoft.com/office/drawing/2014/main" id="{6674B496-2DE4-4015-9A34-01F1277C7C21}"/>
            </a:ext>
          </a:extLst>
        </xdr:cNvPr>
        <xdr:cNvSpPr txBox="1"/>
      </xdr:nvSpPr>
      <xdr:spPr>
        <a:xfrm>
          <a:off x="1110298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112412</xdr:rowOff>
    </xdr:from>
    <xdr:ext cx="405111" cy="259045"/>
    <xdr:sp macro="" textlink="">
      <xdr:nvSpPr>
        <xdr:cNvPr id="346" name="n_1mainValue【一般廃棄物処理施設】&#10;有形固定資産減価償却率">
          <a:extLst>
            <a:ext uri="{FF2B5EF4-FFF2-40B4-BE49-F238E27FC236}">
              <a16:creationId xmlns:a16="http://schemas.microsoft.com/office/drawing/2014/main" id="{84DA80D4-72CF-46C8-B06C-FA66734F85DC}"/>
            </a:ext>
          </a:extLst>
        </xdr:cNvPr>
        <xdr:cNvSpPr txBox="1"/>
      </xdr:nvSpPr>
      <xdr:spPr>
        <a:xfrm>
          <a:off x="134372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74312</xdr:rowOff>
    </xdr:from>
    <xdr:ext cx="405111" cy="259045"/>
    <xdr:sp macro="" textlink="">
      <xdr:nvSpPr>
        <xdr:cNvPr id="347" name="n_2mainValue【一般廃棄物処理施設】&#10;有形固定資産減価償却率">
          <a:extLst>
            <a:ext uri="{FF2B5EF4-FFF2-40B4-BE49-F238E27FC236}">
              <a16:creationId xmlns:a16="http://schemas.microsoft.com/office/drawing/2014/main" id="{B10DE3FD-B6B0-4EB0-AFB6-D22DC77D7509}"/>
            </a:ext>
          </a:extLst>
        </xdr:cNvPr>
        <xdr:cNvSpPr txBox="1"/>
      </xdr:nvSpPr>
      <xdr:spPr>
        <a:xfrm>
          <a:off x="126752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125747</xdr:rowOff>
    </xdr:from>
    <xdr:ext cx="405111" cy="259045"/>
    <xdr:sp macro="" textlink="">
      <xdr:nvSpPr>
        <xdr:cNvPr id="348" name="n_3mainValue【一般廃棄物処理施設】&#10;有形固定資産減価償却率">
          <a:extLst>
            <a:ext uri="{FF2B5EF4-FFF2-40B4-BE49-F238E27FC236}">
              <a16:creationId xmlns:a16="http://schemas.microsoft.com/office/drawing/2014/main" id="{D5BD544C-54B9-404D-B4DD-C7C9F767A0AC}"/>
            </a:ext>
          </a:extLst>
        </xdr:cNvPr>
        <xdr:cNvSpPr txBox="1"/>
      </xdr:nvSpPr>
      <xdr:spPr>
        <a:xfrm>
          <a:off x="119005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131462</xdr:rowOff>
    </xdr:from>
    <xdr:ext cx="405111" cy="259045"/>
    <xdr:sp macro="" textlink="">
      <xdr:nvSpPr>
        <xdr:cNvPr id="349" name="n_4mainValue【一般廃棄物処理施設】&#10;有形固定資産減価償却率">
          <a:extLst>
            <a:ext uri="{FF2B5EF4-FFF2-40B4-BE49-F238E27FC236}">
              <a16:creationId xmlns:a16="http://schemas.microsoft.com/office/drawing/2014/main" id="{D02E85F8-6EE6-4132-8DD5-B316B9243759}"/>
            </a:ext>
          </a:extLst>
        </xdr:cNvPr>
        <xdr:cNvSpPr txBox="1"/>
      </xdr:nvSpPr>
      <xdr:spPr>
        <a:xfrm>
          <a:off x="1110298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a:extLst>
            <a:ext uri="{FF2B5EF4-FFF2-40B4-BE49-F238E27FC236}">
              <a16:creationId xmlns:a16="http://schemas.microsoft.com/office/drawing/2014/main" id="{0541C949-0BDF-4EAD-8C79-2008F600A18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a:extLst>
            <a:ext uri="{FF2B5EF4-FFF2-40B4-BE49-F238E27FC236}">
              <a16:creationId xmlns:a16="http://schemas.microsoft.com/office/drawing/2014/main" id="{855D5BEE-CF2B-4D53-AACA-6036378CB81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a:extLst>
            <a:ext uri="{FF2B5EF4-FFF2-40B4-BE49-F238E27FC236}">
              <a16:creationId xmlns:a16="http://schemas.microsoft.com/office/drawing/2014/main" id="{60A1F19D-AA00-4466-AC41-D6B0DEE12682}"/>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a:extLst>
            <a:ext uri="{FF2B5EF4-FFF2-40B4-BE49-F238E27FC236}">
              <a16:creationId xmlns:a16="http://schemas.microsoft.com/office/drawing/2014/main" id="{85BFE6E0-08B3-44AD-A62B-C95F1B01E96A}"/>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a:extLst>
            <a:ext uri="{FF2B5EF4-FFF2-40B4-BE49-F238E27FC236}">
              <a16:creationId xmlns:a16="http://schemas.microsoft.com/office/drawing/2014/main" id="{3E486317-48B9-4A73-B9DE-7FB905667E58}"/>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a:extLst>
            <a:ext uri="{FF2B5EF4-FFF2-40B4-BE49-F238E27FC236}">
              <a16:creationId xmlns:a16="http://schemas.microsoft.com/office/drawing/2014/main" id="{85D299BE-0EBC-4302-9657-B17FF6E0620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a:extLst>
            <a:ext uri="{FF2B5EF4-FFF2-40B4-BE49-F238E27FC236}">
              <a16:creationId xmlns:a16="http://schemas.microsoft.com/office/drawing/2014/main" id="{34713816-5FB3-4AAF-AAF8-982C04C3BD6B}"/>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a:extLst>
            <a:ext uri="{FF2B5EF4-FFF2-40B4-BE49-F238E27FC236}">
              <a16:creationId xmlns:a16="http://schemas.microsoft.com/office/drawing/2014/main" id="{90A38254-E081-4330-8F18-06AE2065104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a:extLst>
            <a:ext uri="{FF2B5EF4-FFF2-40B4-BE49-F238E27FC236}">
              <a16:creationId xmlns:a16="http://schemas.microsoft.com/office/drawing/2014/main" id="{C7B2EA6C-3F99-4548-9A5A-8C741DBA9E08}"/>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a:extLst>
            <a:ext uri="{FF2B5EF4-FFF2-40B4-BE49-F238E27FC236}">
              <a16:creationId xmlns:a16="http://schemas.microsoft.com/office/drawing/2014/main" id="{537175CE-3B1D-41B8-862A-9A45C6E9BF5C}"/>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0" name="直線コネクタ 359">
          <a:extLst>
            <a:ext uri="{FF2B5EF4-FFF2-40B4-BE49-F238E27FC236}">
              <a16:creationId xmlns:a16="http://schemas.microsoft.com/office/drawing/2014/main" id="{713857A4-7438-4A9E-A178-424F7F9F6A88}"/>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1" name="テキスト ボックス 360">
          <a:extLst>
            <a:ext uri="{FF2B5EF4-FFF2-40B4-BE49-F238E27FC236}">
              <a16:creationId xmlns:a16="http://schemas.microsoft.com/office/drawing/2014/main" id="{E9B68B4A-18A7-4583-9B89-DCA9C93FB25D}"/>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2" name="直線コネクタ 361">
          <a:extLst>
            <a:ext uri="{FF2B5EF4-FFF2-40B4-BE49-F238E27FC236}">
              <a16:creationId xmlns:a16="http://schemas.microsoft.com/office/drawing/2014/main" id="{4B2028DA-93A9-4C13-999D-F1B6A897135D}"/>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3" name="テキスト ボックス 362">
          <a:extLst>
            <a:ext uri="{FF2B5EF4-FFF2-40B4-BE49-F238E27FC236}">
              <a16:creationId xmlns:a16="http://schemas.microsoft.com/office/drawing/2014/main" id="{E1EA7B45-F073-4382-AD50-885126A6D80D}"/>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4" name="直線コネクタ 363">
          <a:extLst>
            <a:ext uri="{FF2B5EF4-FFF2-40B4-BE49-F238E27FC236}">
              <a16:creationId xmlns:a16="http://schemas.microsoft.com/office/drawing/2014/main" id="{5819228D-4ED3-4194-A969-B7D4B01BCDA1}"/>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5" name="テキスト ボックス 364">
          <a:extLst>
            <a:ext uri="{FF2B5EF4-FFF2-40B4-BE49-F238E27FC236}">
              <a16:creationId xmlns:a16="http://schemas.microsoft.com/office/drawing/2014/main" id="{22453A39-B5B2-45EE-978E-AC02CB212C2B}"/>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6" name="直線コネクタ 365">
          <a:extLst>
            <a:ext uri="{FF2B5EF4-FFF2-40B4-BE49-F238E27FC236}">
              <a16:creationId xmlns:a16="http://schemas.microsoft.com/office/drawing/2014/main" id="{E70A7123-F788-4D0D-AF45-4577F2A4E65C}"/>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7" name="テキスト ボックス 366">
          <a:extLst>
            <a:ext uri="{FF2B5EF4-FFF2-40B4-BE49-F238E27FC236}">
              <a16:creationId xmlns:a16="http://schemas.microsoft.com/office/drawing/2014/main" id="{0A9C2EDA-57ED-4FD3-AAC6-829CAFC23E4B}"/>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8" name="直線コネクタ 367">
          <a:extLst>
            <a:ext uri="{FF2B5EF4-FFF2-40B4-BE49-F238E27FC236}">
              <a16:creationId xmlns:a16="http://schemas.microsoft.com/office/drawing/2014/main" id="{1E70EEB0-E924-4A87-BFE5-4797DFF2CF57}"/>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9" name="テキスト ボックス 368">
          <a:extLst>
            <a:ext uri="{FF2B5EF4-FFF2-40B4-BE49-F238E27FC236}">
              <a16:creationId xmlns:a16="http://schemas.microsoft.com/office/drawing/2014/main" id="{702C4DA1-8CE9-493A-8053-D0DA05F92A8C}"/>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31BC2033-01C0-4AC8-9A9D-1DD5C3AA1B65}"/>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a:extLst>
            <a:ext uri="{FF2B5EF4-FFF2-40B4-BE49-F238E27FC236}">
              <a16:creationId xmlns:a16="http://schemas.microsoft.com/office/drawing/2014/main" id="{FC1CF835-D9A3-459D-A839-AF0012B63734}"/>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858F567D-07A3-4A48-B181-87696D13828B}"/>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373" name="直線コネクタ 372">
          <a:extLst>
            <a:ext uri="{FF2B5EF4-FFF2-40B4-BE49-F238E27FC236}">
              <a16:creationId xmlns:a16="http://schemas.microsoft.com/office/drawing/2014/main" id="{8E5C61B8-F036-4BB5-9FBA-13A9D2FC1C82}"/>
            </a:ext>
          </a:extLst>
        </xdr:cNvPr>
        <xdr:cNvCxnSpPr/>
      </xdr:nvCxnSpPr>
      <xdr:spPr>
        <a:xfrm flipV="1">
          <a:off x="19509104" y="5751454"/>
          <a:ext cx="0" cy="131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374" name="【一般廃棄物処理施設】&#10;一人当たり有形固定資産（償却資産）額最小値テキスト">
          <a:extLst>
            <a:ext uri="{FF2B5EF4-FFF2-40B4-BE49-F238E27FC236}">
              <a16:creationId xmlns:a16="http://schemas.microsoft.com/office/drawing/2014/main" id="{8B551CCA-017F-406E-927B-D9F91D6EA7EC}"/>
            </a:ext>
          </a:extLst>
        </xdr:cNvPr>
        <xdr:cNvSpPr txBox="1"/>
      </xdr:nvSpPr>
      <xdr:spPr>
        <a:xfrm>
          <a:off x="19547840" y="707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375" name="直線コネクタ 374">
          <a:extLst>
            <a:ext uri="{FF2B5EF4-FFF2-40B4-BE49-F238E27FC236}">
              <a16:creationId xmlns:a16="http://schemas.microsoft.com/office/drawing/2014/main" id="{1B8836AA-70A0-4D50-92F9-716596AAFBEE}"/>
            </a:ext>
          </a:extLst>
        </xdr:cNvPr>
        <xdr:cNvCxnSpPr/>
      </xdr:nvCxnSpPr>
      <xdr:spPr>
        <a:xfrm>
          <a:off x="19443700" y="70690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76" name="【一般廃棄物処理施設】&#10;一人当たり有形固定資産（償却資産）額最大値テキスト">
          <a:extLst>
            <a:ext uri="{FF2B5EF4-FFF2-40B4-BE49-F238E27FC236}">
              <a16:creationId xmlns:a16="http://schemas.microsoft.com/office/drawing/2014/main" id="{3BD1D4F7-3A94-4437-9605-3B0F37CD0039}"/>
            </a:ext>
          </a:extLst>
        </xdr:cNvPr>
        <xdr:cNvSpPr txBox="1"/>
      </xdr:nvSpPr>
      <xdr:spPr>
        <a:xfrm>
          <a:off x="19547840" y="553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77" name="直線コネクタ 376">
          <a:extLst>
            <a:ext uri="{FF2B5EF4-FFF2-40B4-BE49-F238E27FC236}">
              <a16:creationId xmlns:a16="http://schemas.microsoft.com/office/drawing/2014/main" id="{90C5A5F2-E7B9-496E-A6E8-C64DAA3EAA1A}"/>
            </a:ext>
          </a:extLst>
        </xdr:cNvPr>
        <xdr:cNvCxnSpPr/>
      </xdr:nvCxnSpPr>
      <xdr:spPr>
        <a:xfrm>
          <a:off x="19443700" y="5751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244</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8DFD83DE-89EC-47FA-AA80-093E1929C475}"/>
            </a:ext>
          </a:extLst>
        </xdr:cNvPr>
        <xdr:cNvSpPr txBox="1"/>
      </xdr:nvSpPr>
      <xdr:spPr>
        <a:xfrm>
          <a:off x="19547840" y="63705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379" name="フローチャート: 判断 378">
          <a:extLst>
            <a:ext uri="{FF2B5EF4-FFF2-40B4-BE49-F238E27FC236}">
              <a16:creationId xmlns:a16="http://schemas.microsoft.com/office/drawing/2014/main" id="{7741F339-C53D-414A-A0DD-E40E8B721A8D}"/>
            </a:ext>
          </a:extLst>
        </xdr:cNvPr>
        <xdr:cNvSpPr/>
      </xdr:nvSpPr>
      <xdr:spPr>
        <a:xfrm>
          <a:off x="19458940" y="6519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380" name="フローチャート: 判断 379">
          <a:extLst>
            <a:ext uri="{FF2B5EF4-FFF2-40B4-BE49-F238E27FC236}">
              <a16:creationId xmlns:a16="http://schemas.microsoft.com/office/drawing/2014/main" id="{A89CA75E-6FF0-4DC6-96FE-F4BC368B29FC}"/>
            </a:ext>
          </a:extLst>
        </xdr:cNvPr>
        <xdr:cNvSpPr/>
      </xdr:nvSpPr>
      <xdr:spPr>
        <a:xfrm>
          <a:off x="18735040" y="65694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381" name="フローチャート: 判断 380">
          <a:extLst>
            <a:ext uri="{FF2B5EF4-FFF2-40B4-BE49-F238E27FC236}">
              <a16:creationId xmlns:a16="http://schemas.microsoft.com/office/drawing/2014/main" id="{AA9D3C0D-56FE-40B9-98AA-0558B78715F6}"/>
            </a:ext>
          </a:extLst>
        </xdr:cNvPr>
        <xdr:cNvSpPr/>
      </xdr:nvSpPr>
      <xdr:spPr>
        <a:xfrm>
          <a:off x="17937480" y="657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382" name="フローチャート: 判断 381">
          <a:extLst>
            <a:ext uri="{FF2B5EF4-FFF2-40B4-BE49-F238E27FC236}">
              <a16:creationId xmlns:a16="http://schemas.microsoft.com/office/drawing/2014/main" id="{02F20C0F-A792-4AE8-8B38-022D0E0D0026}"/>
            </a:ext>
          </a:extLst>
        </xdr:cNvPr>
        <xdr:cNvSpPr/>
      </xdr:nvSpPr>
      <xdr:spPr>
        <a:xfrm>
          <a:off x="17162780" y="66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383" name="フローチャート: 判断 382">
          <a:extLst>
            <a:ext uri="{FF2B5EF4-FFF2-40B4-BE49-F238E27FC236}">
              <a16:creationId xmlns:a16="http://schemas.microsoft.com/office/drawing/2014/main" id="{E8178672-8AE1-4D0E-8ABF-153C6FFD77EC}"/>
            </a:ext>
          </a:extLst>
        </xdr:cNvPr>
        <xdr:cNvSpPr/>
      </xdr:nvSpPr>
      <xdr:spPr>
        <a:xfrm>
          <a:off x="16388080" y="66437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765FA354-DE74-44DD-8ECA-1B982EFE62D2}"/>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36A620C7-B86A-4567-94C7-56505370341E}"/>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1F1C84C8-106C-4CE2-B081-50DC2AC319F8}"/>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A8C4AB52-1A2D-4AFD-A377-9D2A0451C3D6}"/>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32DDACA3-6DCF-4487-B8FB-91E5312900AA}"/>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153892</xdr:rowOff>
    </xdr:from>
    <xdr:to>
      <xdr:col>116</xdr:col>
      <xdr:colOff>114300</xdr:colOff>
      <xdr:row>39</xdr:row>
      <xdr:rowOff>84042</xdr:rowOff>
    </xdr:to>
    <xdr:sp macro="" textlink="">
      <xdr:nvSpPr>
        <xdr:cNvPr id="389" name="楕円 388">
          <a:extLst>
            <a:ext uri="{FF2B5EF4-FFF2-40B4-BE49-F238E27FC236}">
              <a16:creationId xmlns:a16="http://schemas.microsoft.com/office/drawing/2014/main" id="{0877BFA0-2533-4901-97F4-63F5168DC206}"/>
            </a:ext>
          </a:extLst>
        </xdr:cNvPr>
        <xdr:cNvSpPr/>
      </xdr:nvSpPr>
      <xdr:spPr>
        <a:xfrm>
          <a:off x="19458940" y="65242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132319</xdr:rowOff>
    </xdr:from>
    <xdr:ext cx="599010" cy="259045"/>
    <xdr:sp macro="" textlink="">
      <xdr:nvSpPr>
        <xdr:cNvPr id="390" name="【一般廃棄物処理施設】&#10;一人当たり有形固定資産（償却資産）額該当値テキスト">
          <a:extLst>
            <a:ext uri="{FF2B5EF4-FFF2-40B4-BE49-F238E27FC236}">
              <a16:creationId xmlns:a16="http://schemas.microsoft.com/office/drawing/2014/main" id="{F2594570-65C7-4EF0-B514-4AD8399614C7}"/>
            </a:ext>
          </a:extLst>
        </xdr:cNvPr>
        <xdr:cNvSpPr txBox="1"/>
      </xdr:nvSpPr>
      <xdr:spPr>
        <a:xfrm>
          <a:off x="19547840" y="650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57004</xdr:rowOff>
    </xdr:from>
    <xdr:to>
      <xdr:col>112</xdr:col>
      <xdr:colOff>38100</xdr:colOff>
      <xdr:row>39</xdr:row>
      <xdr:rowOff>158604</xdr:rowOff>
    </xdr:to>
    <xdr:sp macro="" textlink="">
      <xdr:nvSpPr>
        <xdr:cNvPr id="391" name="楕円 390">
          <a:extLst>
            <a:ext uri="{FF2B5EF4-FFF2-40B4-BE49-F238E27FC236}">
              <a16:creationId xmlns:a16="http://schemas.microsoft.com/office/drawing/2014/main" id="{425E94DC-6506-4135-8376-A598C34F3206}"/>
            </a:ext>
          </a:extLst>
        </xdr:cNvPr>
        <xdr:cNvSpPr/>
      </xdr:nvSpPr>
      <xdr:spPr>
        <a:xfrm>
          <a:off x="18735040" y="65949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33242</xdr:rowOff>
    </xdr:from>
    <xdr:to>
      <xdr:col>116</xdr:col>
      <xdr:colOff>63500</xdr:colOff>
      <xdr:row>39</xdr:row>
      <xdr:rowOff>107804</xdr:rowOff>
    </xdr:to>
    <xdr:cxnSp macro="">
      <xdr:nvCxnSpPr>
        <xdr:cNvPr id="392" name="直線コネクタ 391">
          <a:extLst>
            <a:ext uri="{FF2B5EF4-FFF2-40B4-BE49-F238E27FC236}">
              <a16:creationId xmlns:a16="http://schemas.microsoft.com/office/drawing/2014/main" id="{5CD4953B-25D5-4A69-9454-47C0CD809698}"/>
            </a:ext>
          </a:extLst>
        </xdr:cNvPr>
        <xdr:cNvCxnSpPr/>
      </xdr:nvCxnSpPr>
      <xdr:spPr>
        <a:xfrm flipV="1">
          <a:off x="18778220" y="6571202"/>
          <a:ext cx="731520" cy="7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75730</xdr:rowOff>
    </xdr:from>
    <xdr:to>
      <xdr:col>107</xdr:col>
      <xdr:colOff>101600</xdr:colOff>
      <xdr:row>40</xdr:row>
      <xdr:rowOff>5880</xdr:rowOff>
    </xdr:to>
    <xdr:sp macro="" textlink="">
      <xdr:nvSpPr>
        <xdr:cNvPr id="393" name="楕円 392">
          <a:extLst>
            <a:ext uri="{FF2B5EF4-FFF2-40B4-BE49-F238E27FC236}">
              <a16:creationId xmlns:a16="http://schemas.microsoft.com/office/drawing/2014/main" id="{1770AD6D-89D9-4303-A345-84AEBB799A79}"/>
            </a:ext>
          </a:extLst>
        </xdr:cNvPr>
        <xdr:cNvSpPr/>
      </xdr:nvSpPr>
      <xdr:spPr>
        <a:xfrm>
          <a:off x="17937480" y="6613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107804</xdr:rowOff>
    </xdr:from>
    <xdr:to>
      <xdr:col>111</xdr:col>
      <xdr:colOff>177800</xdr:colOff>
      <xdr:row>39</xdr:row>
      <xdr:rowOff>126530</xdr:rowOff>
    </xdr:to>
    <xdr:cxnSp macro="">
      <xdr:nvCxnSpPr>
        <xdr:cNvPr id="394" name="直線コネクタ 393">
          <a:extLst>
            <a:ext uri="{FF2B5EF4-FFF2-40B4-BE49-F238E27FC236}">
              <a16:creationId xmlns:a16="http://schemas.microsoft.com/office/drawing/2014/main" id="{F5B78E7D-4832-40B1-A3B0-4802F4315F03}"/>
            </a:ext>
          </a:extLst>
        </xdr:cNvPr>
        <xdr:cNvCxnSpPr/>
      </xdr:nvCxnSpPr>
      <xdr:spPr>
        <a:xfrm flipV="1">
          <a:off x="17988280" y="6645764"/>
          <a:ext cx="78994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121934</xdr:rowOff>
    </xdr:from>
    <xdr:to>
      <xdr:col>102</xdr:col>
      <xdr:colOff>165100</xdr:colOff>
      <xdr:row>40</xdr:row>
      <xdr:rowOff>52084</xdr:rowOff>
    </xdr:to>
    <xdr:sp macro="" textlink="">
      <xdr:nvSpPr>
        <xdr:cNvPr id="395" name="楕円 394">
          <a:extLst>
            <a:ext uri="{FF2B5EF4-FFF2-40B4-BE49-F238E27FC236}">
              <a16:creationId xmlns:a16="http://schemas.microsoft.com/office/drawing/2014/main" id="{66F6D347-BBA7-422F-9825-B92A2205FB83}"/>
            </a:ext>
          </a:extLst>
        </xdr:cNvPr>
        <xdr:cNvSpPr/>
      </xdr:nvSpPr>
      <xdr:spPr>
        <a:xfrm>
          <a:off x="17162780" y="6659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126530</xdr:rowOff>
    </xdr:from>
    <xdr:to>
      <xdr:col>107</xdr:col>
      <xdr:colOff>50800</xdr:colOff>
      <xdr:row>40</xdr:row>
      <xdr:rowOff>1284</xdr:rowOff>
    </xdr:to>
    <xdr:cxnSp macro="">
      <xdr:nvCxnSpPr>
        <xdr:cNvPr id="396" name="直線コネクタ 395">
          <a:extLst>
            <a:ext uri="{FF2B5EF4-FFF2-40B4-BE49-F238E27FC236}">
              <a16:creationId xmlns:a16="http://schemas.microsoft.com/office/drawing/2014/main" id="{7314E3A2-0ED6-409F-8618-7596BDBEF18F}"/>
            </a:ext>
          </a:extLst>
        </xdr:cNvPr>
        <xdr:cNvCxnSpPr/>
      </xdr:nvCxnSpPr>
      <xdr:spPr>
        <a:xfrm flipV="1">
          <a:off x="17213580" y="6664490"/>
          <a:ext cx="774700" cy="4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135544</xdr:rowOff>
    </xdr:from>
    <xdr:to>
      <xdr:col>98</xdr:col>
      <xdr:colOff>38100</xdr:colOff>
      <xdr:row>40</xdr:row>
      <xdr:rowOff>65694</xdr:rowOff>
    </xdr:to>
    <xdr:sp macro="" textlink="">
      <xdr:nvSpPr>
        <xdr:cNvPr id="397" name="楕円 396">
          <a:extLst>
            <a:ext uri="{FF2B5EF4-FFF2-40B4-BE49-F238E27FC236}">
              <a16:creationId xmlns:a16="http://schemas.microsoft.com/office/drawing/2014/main" id="{267ED244-8C53-493D-B41B-59787BEE799F}"/>
            </a:ext>
          </a:extLst>
        </xdr:cNvPr>
        <xdr:cNvSpPr/>
      </xdr:nvSpPr>
      <xdr:spPr>
        <a:xfrm>
          <a:off x="16388080" y="66735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1284</xdr:rowOff>
    </xdr:from>
    <xdr:to>
      <xdr:col>102</xdr:col>
      <xdr:colOff>114300</xdr:colOff>
      <xdr:row>40</xdr:row>
      <xdr:rowOff>14894</xdr:rowOff>
    </xdr:to>
    <xdr:cxnSp macro="">
      <xdr:nvCxnSpPr>
        <xdr:cNvPr id="398" name="直線コネクタ 397">
          <a:extLst>
            <a:ext uri="{FF2B5EF4-FFF2-40B4-BE49-F238E27FC236}">
              <a16:creationId xmlns:a16="http://schemas.microsoft.com/office/drawing/2014/main" id="{1BAD6644-9BE5-4AD2-B8E8-6D71CAFA5EBD}"/>
            </a:ext>
          </a:extLst>
        </xdr:cNvPr>
        <xdr:cNvCxnSpPr/>
      </xdr:nvCxnSpPr>
      <xdr:spPr>
        <a:xfrm flipV="1">
          <a:off x="16431260" y="6706884"/>
          <a:ext cx="782320" cy="1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149665</xdr:rowOff>
    </xdr:from>
    <xdr:ext cx="599010" cy="259045"/>
    <xdr:sp macro="" textlink="">
      <xdr:nvSpPr>
        <xdr:cNvPr id="399" name="n_1aveValue【一般廃棄物処理施設】&#10;一人当たり有形固定資産（償却資産）額">
          <a:extLst>
            <a:ext uri="{FF2B5EF4-FFF2-40B4-BE49-F238E27FC236}">
              <a16:creationId xmlns:a16="http://schemas.microsoft.com/office/drawing/2014/main" id="{C3929284-17E7-483F-8E5F-78313FC81B41}"/>
            </a:ext>
          </a:extLst>
        </xdr:cNvPr>
        <xdr:cNvSpPr txBox="1"/>
      </xdr:nvSpPr>
      <xdr:spPr>
        <a:xfrm>
          <a:off x="18496495" y="635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macro="" textlink="">
      <xdr:nvSpPr>
        <xdr:cNvPr id="400" name="n_2aveValue【一般廃棄物処理施設】&#10;一人当たり有形固定資産（償却資産）額">
          <a:extLst>
            <a:ext uri="{FF2B5EF4-FFF2-40B4-BE49-F238E27FC236}">
              <a16:creationId xmlns:a16="http://schemas.microsoft.com/office/drawing/2014/main" id="{882CB97C-9ECD-4DD9-A838-E33473AEDD36}"/>
            </a:ext>
          </a:extLst>
        </xdr:cNvPr>
        <xdr:cNvSpPr txBox="1"/>
      </xdr:nvSpPr>
      <xdr:spPr>
        <a:xfrm>
          <a:off x="17734495" y="636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401" name="n_3aveValue【一般廃棄物処理施設】&#10;一人当たり有形固定資産（償却資産）額">
          <a:extLst>
            <a:ext uri="{FF2B5EF4-FFF2-40B4-BE49-F238E27FC236}">
              <a16:creationId xmlns:a16="http://schemas.microsoft.com/office/drawing/2014/main" id="{A2A6BE21-936C-4BD6-8113-6F3504DE0CE0}"/>
            </a:ext>
          </a:extLst>
        </xdr:cNvPr>
        <xdr:cNvSpPr txBox="1"/>
      </xdr:nvSpPr>
      <xdr:spPr>
        <a:xfrm>
          <a:off x="16936935" y="638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402" name="n_4aveValue【一般廃棄物処理施設】&#10;一人当たり有形固定資産（償却資産）額">
          <a:extLst>
            <a:ext uri="{FF2B5EF4-FFF2-40B4-BE49-F238E27FC236}">
              <a16:creationId xmlns:a16="http://schemas.microsoft.com/office/drawing/2014/main" id="{D0280CE1-16E8-4574-B736-EC8135B57CDA}"/>
            </a:ext>
          </a:extLst>
        </xdr:cNvPr>
        <xdr:cNvSpPr txBox="1"/>
      </xdr:nvSpPr>
      <xdr:spPr>
        <a:xfrm>
          <a:off x="16162235" y="642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149731</xdr:rowOff>
    </xdr:from>
    <xdr:ext cx="599010" cy="259045"/>
    <xdr:sp macro="" textlink="">
      <xdr:nvSpPr>
        <xdr:cNvPr id="403" name="n_1mainValue【一般廃棄物処理施設】&#10;一人当たり有形固定資産（償却資産）額">
          <a:extLst>
            <a:ext uri="{FF2B5EF4-FFF2-40B4-BE49-F238E27FC236}">
              <a16:creationId xmlns:a16="http://schemas.microsoft.com/office/drawing/2014/main" id="{D17BBFEA-F709-4388-AD9F-7B47F7012B31}"/>
            </a:ext>
          </a:extLst>
        </xdr:cNvPr>
        <xdr:cNvSpPr txBox="1"/>
      </xdr:nvSpPr>
      <xdr:spPr>
        <a:xfrm>
          <a:off x="18496495" y="668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168457</xdr:rowOff>
    </xdr:from>
    <xdr:ext cx="599010" cy="259045"/>
    <xdr:sp macro="" textlink="">
      <xdr:nvSpPr>
        <xdr:cNvPr id="404" name="n_2mainValue【一般廃棄物処理施設】&#10;一人当たり有形固定資産（償却資産）額">
          <a:extLst>
            <a:ext uri="{FF2B5EF4-FFF2-40B4-BE49-F238E27FC236}">
              <a16:creationId xmlns:a16="http://schemas.microsoft.com/office/drawing/2014/main" id="{F69201AD-8B09-4D1E-9A4C-FC4DC5664898}"/>
            </a:ext>
          </a:extLst>
        </xdr:cNvPr>
        <xdr:cNvSpPr txBox="1"/>
      </xdr:nvSpPr>
      <xdr:spPr>
        <a:xfrm>
          <a:off x="17734495" y="670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43211</xdr:rowOff>
    </xdr:from>
    <xdr:ext cx="534377" cy="259045"/>
    <xdr:sp macro="" textlink="">
      <xdr:nvSpPr>
        <xdr:cNvPr id="405" name="n_3mainValue【一般廃棄物処理施設】&#10;一人当たり有形固定資産（償却資産）額">
          <a:extLst>
            <a:ext uri="{FF2B5EF4-FFF2-40B4-BE49-F238E27FC236}">
              <a16:creationId xmlns:a16="http://schemas.microsoft.com/office/drawing/2014/main" id="{4DA096FE-E0C2-40D9-AFD2-0E4D338F99DD}"/>
            </a:ext>
          </a:extLst>
        </xdr:cNvPr>
        <xdr:cNvSpPr txBox="1"/>
      </xdr:nvSpPr>
      <xdr:spPr>
        <a:xfrm>
          <a:off x="16969251" y="67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56821</xdr:rowOff>
    </xdr:from>
    <xdr:ext cx="534377" cy="259045"/>
    <xdr:sp macro="" textlink="">
      <xdr:nvSpPr>
        <xdr:cNvPr id="406" name="n_4mainValue【一般廃棄物処理施設】&#10;一人当たり有形固定資産（償却資産）額">
          <a:extLst>
            <a:ext uri="{FF2B5EF4-FFF2-40B4-BE49-F238E27FC236}">
              <a16:creationId xmlns:a16="http://schemas.microsoft.com/office/drawing/2014/main" id="{DFA90351-24D6-4D17-BD16-830D08F73950}"/>
            </a:ext>
          </a:extLst>
        </xdr:cNvPr>
        <xdr:cNvSpPr txBox="1"/>
      </xdr:nvSpPr>
      <xdr:spPr>
        <a:xfrm>
          <a:off x="16194551" y="676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1E7E5491-F1D2-4A4D-B871-B70E51F19AE4}"/>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BF96BC70-E1E4-4E93-B746-78CF467AEAA1}"/>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6E124DA2-7DD4-4E91-A33A-008E5D742A8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B491740A-F1CA-4F32-A696-5F6BAF4C055B}"/>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5A51D9B5-C6EB-4A5E-A340-30B932D68F28}"/>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25E4B253-95A2-4DEA-9A50-780EA1F0F81D}"/>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A3D37A69-25EC-4D3C-841C-1FD5E0DD7DD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C069C8C0-ABA0-40EE-9672-5260897E4FF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C121D209-B89B-4316-A2A4-1FDB1933D87B}"/>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9C85840D-F6CF-4FF4-BB6A-281E95E45583}"/>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17F5E08C-6378-48E4-8DAC-703DD107EFF5}"/>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7F062262-23BE-49E3-976A-C1C548675447}"/>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9" name="テキスト ボックス 418">
          <a:extLst>
            <a:ext uri="{FF2B5EF4-FFF2-40B4-BE49-F238E27FC236}">
              <a16:creationId xmlns:a16="http://schemas.microsoft.com/office/drawing/2014/main" id="{36740E18-BEE9-451E-977A-B20EA0E9CF6A}"/>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158C8260-911A-4075-BFBD-7ABE3660422E}"/>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id="{A6C41BD7-F652-4CB3-A591-BA6D852F8A92}"/>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BCD31A35-CD2E-4B4E-A8D1-279AFE855C5C}"/>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id="{6BDC00BB-B80A-4354-8083-192627FB8477}"/>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B62133B0-5C56-4B7B-9FCA-DE50E8D638CA}"/>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id="{6E5C56F7-135A-426A-9C1E-2EF3AEB4C2B2}"/>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A8A78A86-6690-438E-82FF-C1B8DC01E347}"/>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7" name="テキスト ボックス 426">
          <a:extLst>
            <a:ext uri="{FF2B5EF4-FFF2-40B4-BE49-F238E27FC236}">
              <a16:creationId xmlns:a16="http://schemas.microsoft.com/office/drawing/2014/main" id="{7D03722F-0323-4CFB-9DC3-285A1D7BA108}"/>
            </a:ext>
          </a:extLst>
        </xdr:cNvPr>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8C3D8D10-A72E-41A1-A7D4-B8BFE7E00BE8}"/>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a:extLst>
            <a:ext uri="{FF2B5EF4-FFF2-40B4-BE49-F238E27FC236}">
              <a16:creationId xmlns:a16="http://schemas.microsoft.com/office/drawing/2014/main" id="{3E22D7C2-428C-47F9-BC55-CE6004E6CA86}"/>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30" name="直線コネクタ 429">
          <a:extLst>
            <a:ext uri="{FF2B5EF4-FFF2-40B4-BE49-F238E27FC236}">
              <a16:creationId xmlns:a16="http://schemas.microsoft.com/office/drawing/2014/main" id="{A7098A8C-45C5-480A-A711-CDB89C01E4E4}"/>
            </a:ext>
          </a:extLst>
        </xdr:cNvPr>
        <xdr:cNvCxnSpPr/>
      </xdr:nvCxnSpPr>
      <xdr:spPr>
        <a:xfrm flipV="1">
          <a:off x="14375764" y="931545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31" name="【保健センター・保健所】&#10;有形固定資産減価償却率最小値テキスト">
          <a:extLst>
            <a:ext uri="{FF2B5EF4-FFF2-40B4-BE49-F238E27FC236}">
              <a16:creationId xmlns:a16="http://schemas.microsoft.com/office/drawing/2014/main" id="{C3188D7B-2A26-4BFE-A12B-DD33A6D537ED}"/>
            </a:ext>
          </a:extLst>
        </xdr:cNvPr>
        <xdr:cNvSpPr txBox="1"/>
      </xdr:nvSpPr>
      <xdr:spPr>
        <a:xfrm>
          <a:off x="14414500"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32" name="直線コネクタ 431">
          <a:extLst>
            <a:ext uri="{FF2B5EF4-FFF2-40B4-BE49-F238E27FC236}">
              <a16:creationId xmlns:a16="http://schemas.microsoft.com/office/drawing/2014/main" id="{06D7246E-20E6-4194-BBDF-B8A28031AFBB}"/>
            </a:ext>
          </a:extLst>
        </xdr:cNvPr>
        <xdr:cNvCxnSpPr/>
      </xdr:nvCxnSpPr>
      <xdr:spPr>
        <a:xfrm>
          <a:off x="14287500" y="1055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33" name="【保健センター・保健所】&#10;有形固定資産減価償却率最大値テキスト">
          <a:extLst>
            <a:ext uri="{FF2B5EF4-FFF2-40B4-BE49-F238E27FC236}">
              <a16:creationId xmlns:a16="http://schemas.microsoft.com/office/drawing/2014/main" id="{B3506EC9-E302-453A-B7ED-28E69EC197C5}"/>
            </a:ext>
          </a:extLst>
        </xdr:cNvPr>
        <xdr:cNvSpPr txBox="1"/>
      </xdr:nvSpPr>
      <xdr:spPr>
        <a:xfrm>
          <a:off x="14414500" y="9094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4" name="直線コネクタ 433">
          <a:extLst>
            <a:ext uri="{FF2B5EF4-FFF2-40B4-BE49-F238E27FC236}">
              <a16:creationId xmlns:a16="http://schemas.microsoft.com/office/drawing/2014/main" id="{7C9CAB49-F4C5-4BF9-84CF-AEB2D767DE7F}"/>
            </a:ext>
          </a:extLst>
        </xdr:cNvPr>
        <xdr:cNvCxnSpPr/>
      </xdr:nvCxnSpPr>
      <xdr:spPr>
        <a:xfrm>
          <a:off x="1428750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435" name="【保健センター・保健所】&#10;有形固定資産減価償却率平均値テキスト">
          <a:extLst>
            <a:ext uri="{FF2B5EF4-FFF2-40B4-BE49-F238E27FC236}">
              <a16:creationId xmlns:a16="http://schemas.microsoft.com/office/drawing/2014/main" id="{BAD560FE-3ACF-4E88-88FF-1D4CFEB170BA}"/>
            </a:ext>
          </a:extLst>
        </xdr:cNvPr>
        <xdr:cNvSpPr txBox="1"/>
      </xdr:nvSpPr>
      <xdr:spPr>
        <a:xfrm>
          <a:off x="14414500" y="9800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436" name="フローチャート: 判断 435">
          <a:extLst>
            <a:ext uri="{FF2B5EF4-FFF2-40B4-BE49-F238E27FC236}">
              <a16:creationId xmlns:a16="http://schemas.microsoft.com/office/drawing/2014/main" id="{1C87A8BC-62CA-43BC-A964-0B4B6C79554C}"/>
            </a:ext>
          </a:extLst>
        </xdr:cNvPr>
        <xdr:cNvSpPr/>
      </xdr:nvSpPr>
      <xdr:spPr>
        <a:xfrm>
          <a:off x="14325600" y="9945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437" name="フローチャート: 判断 436">
          <a:extLst>
            <a:ext uri="{FF2B5EF4-FFF2-40B4-BE49-F238E27FC236}">
              <a16:creationId xmlns:a16="http://schemas.microsoft.com/office/drawing/2014/main" id="{60E473B5-2313-4582-A4F6-2B0A33CF2B44}"/>
            </a:ext>
          </a:extLst>
        </xdr:cNvPr>
        <xdr:cNvSpPr/>
      </xdr:nvSpPr>
      <xdr:spPr>
        <a:xfrm>
          <a:off x="1357884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438" name="フローチャート: 判断 437">
          <a:extLst>
            <a:ext uri="{FF2B5EF4-FFF2-40B4-BE49-F238E27FC236}">
              <a16:creationId xmlns:a16="http://schemas.microsoft.com/office/drawing/2014/main" id="{DF3A7174-896C-494C-BB9A-B0F3D65029DA}"/>
            </a:ext>
          </a:extLst>
        </xdr:cNvPr>
        <xdr:cNvSpPr/>
      </xdr:nvSpPr>
      <xdr:spPr>
        <a:xfrm>
          <a:off x="1280414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439" name="フローチャート: 判断 438">
          <a:extLst>
            <a:ext uri="{FF2B5EF4-FFF2-40B4-BE49-F238E27FC236}">
              <a16:creationId xmlns:a16="http://schemas.microsoft.com/office/drawing/2014/main" id="{8B7216C0-54E1-4FAD-9E94-27CBBD444874}"/>
            </a:ext>
          </a:extLst>
        </xdr:cNvPr>
        <xdr:cNvSpPr/>
      </xdr:nvSpPr>
      <xdr:spPr>
        <a:xfrm>
          <a:off x="12029440" y="9879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440" name="フローチャート: 判断 439">
          <a:extLst>
            <a:ext uri="{FF2B5EF4-FFF2-40B4-BE49-F238E27FC236}">
              <a16:creationId xmlns:a16="http://schemas.microsoft.com/office/drawing/2014/main" id="{58541DA2-2555-4625-B121-CBBFCEA15AEB}"/>
            </a:ext>
          </a:extLst>
        </xdr:cNvPr>
        <xdr:cNvSpPr/>
      </xdr:nvSpPr>
      <xdr:spPr>
        <a:xfrm>
          <a:off x="11231880" y="985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6314F89A-5F63-4189-BD35-D7B8F3919AA1}"/>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B28E8376-DD85-4333-8D79-588016F85EB5}"/>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B36370EB-A4D6-46C3-8578-BC17776934C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EAB9353B-191D-4655-AF8F-F7110122D6FC}"/>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C205CF38-AAC8-4FA7-A8AA-28514AA8DADD}"/>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57150</xdr:rowOff>
    </xdr:from>
    <xdr:to>
      <xdr:col>85</xdr:col>
      <xdr:colOff>177800</xdr:colOff>
      <xdr:row>61</xdr:row>
      <xdr:rowOff>158750</xdr:rowOff>
    </xdr:to>
    <xdr:sp macro="" textlink="">
      <xdr:nvSpPr>
        <xdr:cNvPr id="446" name="楕円 445">
          <a:extLst>
            <a:ext uri="{FF2B5EF4-FFF2-40B4-BE49-F238E27FC236}">
              <a16:creationId xmlns:a16="http://schemas.microsoft.com/office/drawing/2014/main" id="{01132EB3-2442-479E-91AE-B927C431A08B}"/>
            </a:ext>
          </a:extLst>
        </xdr:cNvPr>
        <xdr:cNvSpPr/>
      </xdr:nvSpPr>
      <xdr:spPr>
        <a:xfrm>
          <a:off x="14325600" y="102831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35577</xdr:rowOff>
    </xdr:from>
    <xdr:ext cx="405111" cy="259045"/>
    <xdr:sp macro="" textlink="">
      <xdr:nvSpPr>
        <xdr:cNvPr id="447" name="【保健センター・保健所】&#10;有形固定資産減価償却率該当値テキスト">
          <a:extLst>
            <a:ext uri="{FF2B5EF4-FFF2-40B4-BE49-F238E27FC236}">
              <a16:creationId xmlns:a16="http://schemas.microsoft.com/office/drawing/2014/main" id="{D65E95EE-A29C-4732-B650-E7270172EF82}"/>
            </a:ext>
          </a:extLst>
        </xdr:cNvPr>
        <xdr:cNvSpPr txBox="1"/>
      </xdr:nvSpPr>
      <xdr:spPr>
        <a:xfrm>
          <a:off x="14414500" y="1026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31750</xdr:rowOff>
    </xdr:from>
    <xdr:to>
      <xdr:col>81</xdr:col>
      <xdr:colOff>101600</xdr:colOff>
      <xdr:row>61</xdr:row>
      <xdr:rowOff>133350</xdr:rowOff>
    </xdr:to>
    <xdr:sp macro="" textlink="">
      <xdr:nvSpPr>
        <xdr:cNvPr id="448" name="楕円 447">
          <a:extLst>
            <a:ext uri="{FF2B5EF4-FFF2-40B4-BE49-F238E27FC236}">
              <a16:creationId xmlns:a16="http://schemas.microsoft.com/office/drawing/2014/main" id="{85119183-4FBA-49E6-AE23-E3A2497A938F}"/>
            </a:ext>
          </a:extLst>
        </xdr:cNvPr>
        <xdr:cNvSpPr/>
      </xdr:nvSpPr>
      <xdr:spPr>
        <a:xfrm>
          <a:off x="13578840" y="102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82550</xdr:rowOff>
    </xdr:from>
    <xdr:to>
      <xdr:col>85</xdr:col>
      <xdr:colOff>127000</xdr:colOff>
      <xdr:row>61</xdr:row>
      <xdr:rowOff>107950</xdr:rowOff>
    </xdr:to>
    <xdr:cxnSp macro="">
      <xdr:nvCxnSpPr>
        <xdr:cNvPr id="449" name="直線コネクタ 448">
          <a:extLst>
            <a:ext uri="{FF2B5EF4-FFF2-40B4-BE49-F238E27FC236}">
              <a16:creationId xmlns:a16="http://schemas.microsoft.com/office/drawing/2014/main" id="{256985B1-C570-4D98-80B0-64FE7570B9F3}"/>
            </a:ext>
          </a:extLst>
        </xdr:cNvPr>
        <xdr:cNvCxnSpPr/>
      </xdr:nvCxnSpPr>
      <xdr:spPr>
        <a:xfrm>
          <a:off x="13629640" y="10308590"/>
          <a:ext cx="74676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450" name="楕円 449">
          <a:extLst>
            <a:ext uri="{FF2B5EF4-FFF2-40B4-BE49-F238E27FC236}">
              <a16:creationId xmlns:a16="http://schemas.microsoft.com/office/drawing/2014/main" id="{847810C9-8573-436A-BBE6-685CC3865640}"/>
            </a:ext>
          </a:extLst>
        </xdr:cNvPr>
        <xdr:cNvSpPr/>
      </xdr:nvSpPr>
      <xdr:spPr>
        <a:xfrm>
          <a:off x="1280414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82550</xdr:rowOff>
    </xdr:to>
    <xdr:cxnSp macro="">
      <xdr:nvCxnSpPr>
        <xdr:cNvPr id="451" name="直線コネクタ 450">
          <a:extLst>
            <a:ext uri="{FF2B5EF4-FFF2-40B4-BE49-F238E27FC236}">
              <a16:creationId xmlns:a16="http://schemas.microsoft.com/office/drawing/2014/main" id="{89D15368-C777-410A-B7A9-1962F6042A3D}"/>
            </a:ext>
          </a:extLst>
        </xdr:cNvPr>
        <xdr:cNvCxnSpPr/>
      </xdr:nvCxnSpPr>
      <xdr:spPr>
        <a:xfrm>
          <a:off x="12854940" y="10283190"/>
          <a:ext cx="7747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152400</xdr:rowOff>
    </xdr:from>
    <xdr:to>
      <xdr:col>72</xdr:col>
      <xdr:colOff>38100</xdr:colOff>
      <xdr:row>61</xdr:row>
      <xdr:rowOff>82550</xdr:rowOff>
    </xdr:to>
    <xdr:sp macro="" textlink="">
      <xdr:nvSpPr>
        <xdr:cNvPr id="452" name="楕円 451">
          <a:extLst>
            <a:ext uri="{FF2B5EF4-FFF2-40B4-BE49-F238E27FC236}">
              <a16:creationId xmlns:a16="http://schemas.microsoft.com/office/drawing/2014/main" id="{579EFC9F-65D7-486B-87B7-B5C66C16DC3C}"/>
            </a:ext>
          </a:extLst>
        </xdr:cNvPr>
        <xdr:cNvSpPr/>
      </xdr:nvSpPr>
      <xdr:spPr>
        <a:xfrm>
          <a:off x="12029440" y="10210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31750</xdr:rowOff>
    </xdr:from>
    <xdr:to>
      <xdr:col>76</xdr:col>
      <xdr:colOff>114300</xdr:colOff>
      <xdr:row>61</xdr:row>
      <xdr:rowOff>57150</xdr:rowOff>
    </xdr:to>
    <xdr:cxnSp macro="">
      <xdr:nvCxnSpPr>
        <xdr:cNvPr id="453" name="直線コネクタ 452">
          <a:extLst>
            <a:ext uri="{FF2B5EF4-FFF2-40B4-BE49-F238E27FC236}">
              <a16:creationId xmlns:a16="http://schemas.microsoft.com/office/drawing/2014/main" id="{2FC11967-E9E1-471D-A0F7-0E9520DF969A}"/>
            </a:ext>
          </a:extLst>
        </xdr:cNvPr>
        <xdr:cNvCxnSpPr/>
      </xdr:nvCxnSpPr>
      <xdr:spPr>
        <a:xfrm>
          <a:off x="12072620" y="1025779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127000</xdr:rowOff>
    </xdr:from>
    <xdr:to>
      <xdr:col>67</xdr:col>
      <xdr:colOff>101600</xdr:colOff>
      <xdr:row>61</xdr:row>
      <xdr:rowOff>57150</xdr:rowOff>
    </xdr:to>
    <xdr:sp macro="" textlink="">
      <xdr:nvSpPr>
        <xdr:cNvPr id="454" name="楕円 453">
          <a:extLst>
            <a:ext uri="{FF2B5EF4-FFF2-40B4-BE49-F238E27FC236}">
              <a16:creationId xmlns:a16="http://schemas.microsoft.com/office/drawing/2014/main" id="{33E69F99-87F8-49C9-B396-879449C59F97}"/>
            </a:ext>
          </a:extLst>
        </xdr:cNvPr>
        <xdr:cNvSpPr/>
      </xdr:nvSpPr>
      <xdr:spPr>
        <a:xfrm>
          <a:off x="11231880" y="10185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6350</xdr:rowOff>
    </xdr:from>
    <xdr:to>
      <xdr:col>71</xdr:col>
      <xdr:colOff>177800</xdr:colOff>
      <xdr:row>61</xdr:row>
      <xdr:rowOff>31750</xdr:rowOff>
    </xdr:to>
    <xdr:cxnSp macro="">
      <xdr:nvCxnSpPr>
        <xdr:cNvPr id="455" name="直線コネクタ 454">
          <a:extLst>
            <a:ext uri="{FF2B5EF4-FFF2-40B4-BE49-F238E27FC236}">
              <a16:creationId xmlns:a16="http://schemas.microsoft.com/office/drawing/2014/main" id="{4ADBB6E4-EDBC-4755-AEB4-20A13BFFCA72}"/>
            </a:ext>
          </a:extLst>
        </xdr:cNvPr>
        <xdr:cNvCxnSpPr/>
      </xdr:nvCxnSpPr>
      <xdr:spPr>
        <a:xfrm>
          <a:off x="11282680" y="1023239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macro="" textlink="">
      <xdr:nvSpPr>
        <xdr:cNvPr id="456" name="n_1aveValue【保健センター・保健所】&#10;有形固定資産減価償却率">
          <a:extLst>
            <a:ext uri="{FF2B5EF4-FFF2-40B4-BE49-F238E27FC236}">
              <a16:creationId xmlns:a16="http://schemas.microsoft.com/office/drawing/2014/main" id="{2057A487-E81B-49B3-80A8-164043956325}"/>
            </a:ext>
          </a:extLst>
        </xdr:cNvPr>
        <xdr:cNvSpPr txBox="1"/>
      </xdr:nvSpPr>
      <xdr:spPr>
        <a:xfrm>
          <a:off x="13437244" y="972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457" name="n_2aveValue【保健センター・保健所】&#10;有形固定資産減価償却率">
          <a:extLst>
            <a:ext uri="{FF2B5EF4-FFF2-40B4-BE49-F238E27FC236}">
              <a16:creationId xmlns:a16="http://schemas.microsoft.com/office/drawing/2014/main" id="{3394ABD6-0148-4946-AE85-F4C1F9C7C610}"/>
            </a:ext>
          </a:extLst>
        </xdr:cNvPr>
        <xdr:cNvSpPr txBox="1"/>
      </xdr:nvSpPr>
      <xdr:spPr>
        <a:xfrm>
          <a:off x="12675244" y="968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458" name="n_3aveValue【保健センター・保健所】&#10;有形固定資産減価償却率">
          <a:extLst>
            <a:ext uri="{FF2B5EF4-FFF2-40B4-BE49-F238E27FC236}">
              <a16:creationId xmlns:a16="http://schemas.microsoft.com/office/drawing/2014/main" id="{F4347973-3F3A-497B-A76D-2FF7CAAA6297}"/>
            </a:ext>
          </a:extLst>
        </xdr:cNvPr>
        <xdr:cNvSpPr txBox="1"/>
      </xdr:nvSpPr>
      <xdr:spPr>
        <a:xfrm>
          <a:off x="11900544"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459" name="n_4aveValue【保健センター・保健所】&#10;有形固定資産減価償却率">
          <a:extLst>
            <a:ext uri="{FF2B5EF4-FFF2-40B4-BE49-F238E27FC236}">
              <a16:creationId xmlns:a16="http://schemas.microsoft.com/office/drawing/2014/main" id="{965C7516-41BA-4CF5-B9BB-A018480FEBBA}"/>
            </a:ext>
          </a:extLst>
        </xdr:cNvPr>
        <xdr:cNvSpPr txBox="1"/>
      </xdr:nvSpPr>
      <xdr:spPr>
        <a:xfrm>
          <a:off x="1110298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124477</xdr:rowOff>
    </xdr:from>
    <xdr:ext cx="405111" cy="259045"/>
    <xdr:sp macro="" textlink="">
      <xdr:nvSpPr>
        <xdr:cNvPr id="460" name="n_1mainValue【保健センター・保健所】&#10;有形固定資産減価償却率">
          <a:extLst>
            <a:ext uri="{FF2B5EF4-FFF2-40B4-BE49-F238E27FC236}">
              <a16:creationId xmlns:a16="http://schemas.microsoft.com/office/drawing/2014/main" id="{5DB6B807-475E-4C09-896F-C10D663617A1}"/>
            </a:ext>
          </a:extLst>
        </xdr:cNvPr>
        <xdr:cNvSpPr txBox="1"/>
      </xdr:nvSpPr>
      <xdr:spPr>
        <a:xfrm>
          <a:off x="13437244"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461" name="n_2mainValue【保健センター・保健所】&#10;有形固定資産減価償却率">
          <a:extLst>
            <a:ext uri="{FF2B5EF4-FFF2-40B4-BE49-F238E27FC236}">
              <a16:creationId xmlns:a16="http://schemas.microsoft.com/office/drawing/2014/main" id="{AAACEAB0-15DA-4AA8-95B0-068F53079B0F}"/>
            </a:ext>
          </a:extLst>
        </xdr:cNvPr>
        <xdr:cNvSpPr txBox="1"/>
      </xdr:nvSpPr>
      <xdr:spPr>
        <a:xfrm>
          <a:off x="126752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73677</xdr:rowOff>
    </xdr:from>
    <xdr:ext cx="405111" cy="259045"/>
    <xdr:sp macro="" textlink="">
      <xdr:nvSpPr>
        <xdr:cNvPr id="462" name="n_3mainValue【保健センター・保健所】&#10;有形固定資産減価償却率">
          <a:extLst>
            <a:ext uri="{FF2B5EF4-FFF2-40B4-BE49-F238E27FC236}">
              <a16:creationId xmlns:a16="http://schemas.microsoft.com/office/drawing/2014/main" id="{1F281E6B-DEF7-4BB0-B4B1-671BBAA05D4B}"/>
            </a:ext>
          </a:extLst>
        </xdr:cNvPr>
        <xdr:cNvSpPr txBox="1"/>
      </xdr:nvSpPr>
      <xdr:spPr>
        <a:xfrm>
          <a:off x="11900544" y="1029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48277</xdr:rowOff>
    </xdr:from>
    <xdr:ext cx="405111" cy="259045"/>
    <xdr:sp macro="" textlink="">
      <xdr:nvSpPr>
        <xdr:cNvPr id="463" name="n_4mainValue【保健センター・保健所】&#10;有形固定資産減価償却率">
          <a:extLst>
            <a:ext uri="{FF2B5EF4-FFF2-40B4-BE49-F238E27FC236}">
              <a16:creationId xmlns:a16="http://schemas.microsoft.com/office/drawing/2014/main" id="{606E69A0-0D71-44ED-B4B1-4679C25677E5}"/>
            </a:ext>
          </a:extLst>
        </xdr:cNvPr>
        <xdr:cNvSpPr txBox="1"/>
      </xdr:nvSpPr>
      <xdr:spPr>
        <a:xfrm>
          <a:off x="11102984"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a:extLst>
            <a:ext uri="{FF2B5EF4-FFF2-40B4-BE49-F238E27FC236}">
              <a16:creationId xmlns:a16="http://schemas.microsoft.com/office/drawing/2014/main" id="{B7281DDC-F45E-416B-82FE-08A07B2343D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a:extLst>
            <a:ext uri="{FF2B5EF4-FFF2-40B4-BE49-F238E27FC236}">
              <a16:creationId xmlns:a16="http://schemas.microsoft.com/office/drawing/2014/main" id="{F0F5B93B-E9E5-4105-9A0E-FB39A7077E3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a:extLst>
            <a:ext uri="{FF2B5EF4-FFF2-40B4-BE49-F238E27FC236}">
              <a16:creationId xmlns:a16="http://schemas.microsoft.com/office/drawing/2014/main" id="{6F922D74-A7DD-455F-AF52-648546E8D6D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a:extLst>
            <a:ext uri="{FF2B5EF4-FFF2-40B4-BE49-F238E27FC236}">
              <a16:creationId xmlns:a16="http://schemas.microsoft.com/office/drawing/2014/main" id="{4CB66D01-577F-46D7-8E7F-21E7A3D396CF}"/>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a:extLst>
            <a:ext uri="{FF2B5EF4-FFF2-40B4-BE49-F238E27FC236}">
              <a16:creationId xmlns:a16="http://schemas.microsoft.com/office/drawing/2014/main" id="{7292004B-FEDD-463E-977D-A4FB4F58331B}"/>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a:extLst>
            <a:ext uri="{FF2B5EF4-FFF2-40B4-BE49-F238E27FC236}">
              <a16:creationId xmlns:a16="http://schemas.microsoft.com/office/drawing/2014/main" id="{1B0E144F-1A10-4041-B1EE-79132F547AE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a:extLst>
            <a:ext uri="{FF2B5EF4-FFF2-40B4-BE49-F238E27FC236}">
              <a16:creationId xmlns:a16="http://schemas.microsoft.com/office/drawing/2014/main" id="{DD53AD0C-8678-4EF2-9D22-925BD3C3960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a:extLst>
            <a:ext uri="{FF2B5EF4-FFF2-40B4-BE49-F238E27FC236}">
              <a16:creationId xmlns:a16="http://schemas.microsoft.com/office/drawing/2014/main" id="{2C55AD73-73A0-4744-8FA8-6080044449ED}"/>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a:extLst>
            <a:ext uri="{FF2B5EF4-FFF2-40B4-BE49-F238E27FC236}">
              <a16:creationId xmlns:a16="http://schemas.microsoft.com/office/drawing/2014/main" id="{2641C4ED-610E-4682-9ECC-2C8CDC4DF09F}"/>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a:extLst>
            <a:ext uri="{FF2B5EF4-FFF2-40B4-BE49-F238E27FC236}">
              <a16:creationId xmlns:a16="http://schemas.microsoft.com/office/drawing/2014/main" id="{C6208A1B-73EB-40AB-A86A-3BBA41FDF137}"/>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4" name="直線コネクタ 473">
          <a:extLst>
            <a:ext uri="{FF2B5EF4-FFF2-40B4-BE49-F238E27FC236}">
              <a16:creationId xmlns:a16="http://schemas.microsoft.com/office/drawing/2014/main" id="{10949C73-DC0E-4A54-BB90-666CE7D265D4}"/>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5" name="テキスト ボックス 474">
          <a:extLst>
            <a:ext uri="{FF2B5EF4-FFF2-40B4-BE49-F238E27FC236}">
              <a16:creationId xmlns:a16="http://schemas.microsoft.com/office/drawing/2014/main" id="{61770836-0045-409B-813E-C3C32FB3AD08}"/>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6" name="直線コネクタ 475">
          <a:extLst>
            <a:ext uri="{FF2B5EF4-FFF2-40B4-BE49-F238E27FC236}">
              <a16:creationId xmlns:a16="http://schemas.microsoft.com/office/drawing/2014/main" id="{2838212B-9707-4A72-9677-6CA3D9A7EA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7" name="テキスト ボックス 476">
          <a:extLst>
            <a:ext uri="{FF2B5EF4-FFF2-40B4-BE49-F238E27FC236}">
              <a16:creationId xmlns:a16="http://schemas.microsoft.com/office/drawing/2014/main" id="{126B5CC7-FC88-49A0-9548-DBA23A42A37F}"/>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8" name="直線コネクタ 477">
          <a:extLst>
            <a:ext uri="{FF2B5EF4-FFF2-40B4-BE49-F238E27FC236}">
              <a16:creationId xmlns:a16="http://schemas.microsoft.com/office/drawing/2014/main" id="{6C541559-7A3B-4B90-92DC-941C2305FE4F}"/>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9" name="テキスト ボックス 478">
          <a:extLst>
            <a:ext uri="{FF2B5EF4-FFF2-40B4-BE49-F238E27FC236}">
              <a16:creationId xmlns:a16="http://schemas.microsoft.com/office/drawing/2014/main" id="{B18D2BD6-BC8B-47E2-9B99-11F188CE08D8}"/>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0" name="直線コネクタ 479">
          <a:extLst>
            <a:ext uri="{FF2B5EF4-FFF2-40B4-BE49-F238E27FC236}">
              <a16:creationId xmlns:a16="http://schemas.microsoft.com/office/drawing/2014/main" id="{3C5B6890-F46D-4DEB-8A0F-02260F5903DB}"/>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1" name="テキスト ボックス 480">
          <a:extLst>
            <a:ext uri="{FF2B5EF4-FFF2-40B4-BE49-F238E27FC236}">
              <a16:creationId xmlns:a16="http://schemas.microsoft.com/office/drawing/2014/main" id="{83347DA0-CC4F-430D-81CF-3477BFC991CF}"/>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2" name="直線コネクタ 481">
          <a:extLst>
            <a:ext uri="{FF2B5EF4-FFF2-40B4-BE49-F238E27FC236}">
              <a16:creationId xmlns:a16="http://schemas.microsoft.com/office/drawing/2014/main" id="{726AD251-640A-46C8-A13D-E1B2C1580A93}"/>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3" name="テキスト ボックス 482">
          <a:extLst>
            <a:ext uri="{FF2B5EF4-FFF2-40B4-BE49-F238E27FC236}">
              <a16:creationId xmlns:a16="http://schemas.microsoft.com/office/drawing/2014/main" id="{833FD3CD-B20A-4E38-8789-538EB75DF57A}"/>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a:extLst>
            <a:ext uri="{FF2B5EF4-FFF2-40B4-BE49-F238E27FC236}">
              <a16:creationId xmlns:a16="http://schemas.microsoft.com/office/drawing/2014/main" id="{4B89304A-731E-4D3B-91D3-F2F4678B2338}"/>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a:extLst>
            <a:ext uri="{FF2B5EF4-FFF2-40B4-BE49-F238E27FC236}">
              <a16:creationId xmlns:a16="http://schemas.microsoft.com/office/drawing/2014/main" id="{13D25BEF-464D-4401-9478-B1445CA5F44F}"/>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保健センター・保健所】&#10;一人当たり面積グラフ枠">
          <a:extLst>
            <a:ext uri="{FF2B5EF4-FFF2-40B4-BE49-F238E27FC236}">
              <a16:creationId xmlns:a16="http://schemas.microsoft.com/office/drawing/2014/main" id="{D927FBD7-581E-4352-8D17-752F80F6CB2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487" name="直線コネクタ 486">
          <a:extLst>
            <a:ext uri="{FF2B5EF4-FFF2-40B4-BE49-F238E27FC236}">
              <a16:creationId xmlns:a16="http://schemas.microsoft.com/office/drawing/2014/main" id="{1E80F271-392B-4FC9-A46D-9181BFE91818}"/>
            </a:ext>
          </a:extLst>
        </xdr:cNvPr>
        <xdr:cNvCxnSpPr/>
      </xdr:nvCxnSpPr>
      <xdr:spPr>
        <a:xfrm flipV="1">
          <a:off x="19509104" y="9544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88" name="【保健センター・保健所】&#10;一人当たり面積最小値テキスト">
          <a:extLst>
            <a:ext uri="{FF2B5EF4-FFF2-40B4-BE49-F238E27FC236}">
              <a16:creationId xmlns:a16="http://schemas.microsoft.com/office/drawing/2014/main" id="{727D073B-768F-4410-BE8C-0AFA08D18FEA}"/>
            </a:ext>
          </a:extLst>
        </xdr:cNvPr>
        <xdr:cNvSpPr txBox="1"/>
      </xdr:nvSpPr>
      <xdr:spPr>
        <a:xfrm>
          <a:off x="1954784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89" name="直線コネクタ 488">
          <a:extLst>
            <a:ext uri="{FF2B5EF4-FFF2-40B4-BE49-F238E27FC236}">
              <a16:creationId xmlns:a16="http://schemas.microsoft.com/office/drawing/2014/main" id="{9CFF4520-422F-4898-8D94-63827AC5E145}"/>
            </a:ext>
          </a:extLst>
        </xdr:cNvPr>
        <xdr:cNvCxnSpPr/>
      </xdr:nvCxnSpPr>
      <xdr:spPr>
        <a:xfrm>
          <a:off x="1944370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490" name="【保健センター・保健所】&#10;一人当たり面積最大値テキスト">
          <a:extLst>
            <a:ext uri="{FF2B5EF4-FFF2-40B4-BE49-F238E27FC236}">
              <a16:creationId xmlns:a16="http://schemas.microsoft.com/office/drawing/2014/main" id="{88DDDA93-1D37-4E5A-A40A-E99AA7094400}"/>
            </a:ext>
          </a:extLst>
        </xdr:cNvPr>
        <xdr:cNvSpPr txBox="1"/>
      </xdr:nvSpPr>
      <xdr:spPr>
        <a:xfrm>
          <a:off x="19547840" y="932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491" name="直線コネクタ 490">
          <a:extLst>
            <a:ext uri="{FF2B5EF4-FFF2-40B4-BE49-F238E27FC236}">
              <a16:creationId xmlns:a16="http://schemas.microsoft.com/office/drawing/2014/main" id="{430A9626-B98A-4C50-B3EF-607CC784F80D}"/>
            </a:ext>
          </a:extLst>
        </xdr:cNvPr>
        <xdr:cNvCxnSpPr/>
      </xdr:nvCxnSpPr>
      <xdr:spPr>
        <a:xfrm>
          <a:off x="19443700" y="9544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492" name="【保健センター・保健所】&#10;一人当たり面積平均値テキスト">
          <a:extLst>
            <a:ext uri="{FF2B5EF4-FFF2-40B4-BE49-F238E27FC236}">
              <a16:creationId xmlns:a16="http://schemas.microsoft.com/office/drawing/2014/main" id="{3FEF5C92-9A0F-43EB-8CF0-9666456A8C0B}"/>
            </a:ext>
          </a:extLst>
        </xdr:cNvPr>
        <xdr:cNvSpPr txBox="1"/>
      </xdr:nvSpPr>
      <xdr:spPr>
        <a:xfrm>
          <a:off x="19547840" y="1025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493" name="フローチャート: 判断 492">
          <a:extLst>
            <a:ext uri="{FF2B5EF4-FFF2-40B4-BE49-F238E27FC236}">
              <a16:creationId xmlns:a16="http://schemas.microsoft.com/office/drawing/2014/main" id="{95BFDA8F-6A81-491A-B7FD-D317336C83AE}"/>
            </a:ext>
          </a:extLst>
        </xdr:cNvPr>
        <xdr:cNvSpPr/>
      </xdr:nvSpPr>
      <xdr:spPr>
        <a:xfrm>
          <a:off x="1945894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94" name="フローチャート: 判断 493">
          <a:extLst>
            <a:ext uri="{FF2B5EF4-FFF2-40B4-BE49-F238E27FC236}">
              <a16:creationId xmlns:a16="http://schemas.microsoft.com/office/drawing/2014/main" id="{F3308E6A-2ADF-4153-94E8-FCEFFB94194F}"/>
            </a:ext>
          </a:extLst>
        </xdr:cNvPr>
        <xdr:cNvSpPr/>
      </xdr:nvSpPr>
      <xdr:spPr>
        <a:xfrm>
          <a:off x="18735040" y="10339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95" name="フローチャート: 判断 494">
          <a:extLst>
            <a:ext uri="{FF2B5EF4-FFF2-40B4-BE49-F238E27FC236}">
              <a16:creationId xmlns:a16="http://schemas.microsoft.com/office/drawing/2014/main" id="{904BF383-FB1D-44E7-9DEA-65039F2F5A10}"/>
            </a:ext>
          </a:extLst>
        </xdr:cNvPr>
        <xdr:cNvSpPr/>
      </xdr:nvSpPr>
      <xdr:spPr>
        <a:xfrm>
          <a:off x="1793748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496" name="フローチャート: 判断 495">
          <a:extLst>
            <a:ext uri="{FF2B5EF4-FFF2-40B4-BE49-F238E27FC236}">
              <a16:creationId xmlns:a16="http://schemas.microsoft.com/office/drawing/2014/main" id="{99063451-03D7-4EC6-9CFE-3CAA0CDF032A}"/>
            </a:ext>
          </a:extLst>
        </xdr:cNvPr>
        <xdr:cNvSpPr/>
      </xdr:nvSpPr>
      <xdr:spPr>
        <a:xfrm>
          <a:off x="1716278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497" name="フローチャート: 判断 496">
          <a:extLst>
            <a:ext uri="{FF2B5EF4-FFF2-40B4-BE49-F238E27FC236}">
              <a16:creationId xmlns:a16="http://schemas.microsoft.com/office/drawing/2014/main" id="{3F7A15B6-2DDB-4058-B460-85C9A97D666D}"/>
            </a:ext>
          </a:extLst>
        </xdr:cNvPr>
        <xdr:cNvSpPr/>
      </xdr:nvSpPr>
      <xdr:spPr>
        <a:xfrm>
          <a:off x="16388080" y="103238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1E86EF6F-E10C-4314-A9E9-2627D7A51D7E}"/>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2D7E2E25-E825-48B6-BDA7-F7207CB891B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8994EFAE-9421-4DB1-8CE2-4895EAB7E2F3}"/>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4FB41ABD-7AA1-49FB-8C57-A449957B2443}"/>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10EF1866-81C9-4060-9FBE-1672969F306D}"/>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59690</xdr:rowOff>
    </xdr:from>
    <xdr:to>
      <xdr:col>116</xdr:col>
      <xdr:colOff>114300</xdr:colOff>
      <xdr:row>63</xdr:row>
      <xdr:rowOff>161290</xdr:rowOff>
    </xdr:to>
    <xdr:sp macro="" textlink="">
      <xdr:nvSpPr>
        <xdr:cNvPr id="503" name="楕円 502">
          <a:extLst>
            <a:ext uri="{FF2B5EF4-FFF2-40B4-BE49-F238E27FC236}">
              <a16:creationId xmlns:a16="http://schemas.microsoft.com/office/drawing/2014/main" id="{C14E35B9-582E-456E-BC3C-C90767141CB3}"/>
            </a:ext>
          </a:extLst>
        </xdr:cNvPr>
        <xdr:cNvSpPr/>
      </xdr:nvSpPr>
      <xdr:spPr>
        <a:xfrm>
          <a:off x="1945894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146067</xdr:rowOff>
    </xdr:from>
    <xdr:ext cx="469744" cy="259045"/>
    <xdr:sp macro="" textlink="">
      <xdr:nvSpPr>
        <xdr:cNvPr id="504" name="【保健センター・保健所】&#10;一人当たり面積該当値テキスト">
          <a:extLst>
            <a:ext uri="{FF2B5EF4-FFF2-40B4-BE49-F238E27FC236}">
              <a16:creationId xmlns:a16="http://schemas.microsoft.com/office/drawing/2014/main" id="{BDBAC663-76A8-4EBA-9461-805E740DE4B1}"/>
            </a:ext>
          </a:extLst>
        </xdr:cNvPr>
        <xdr:cNvSpPr txBox="1"/>
      </xdr:nvSpPr>
      <xdr:spPr>
        <a:xfrm>
          <a:off x="19547840" y="1053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59690</xdr:rowOff>
    </xdr:from>
    <xdr:to>
      <xdr:col>112</xdr:col>
      <xdr:colOff>38100</xdr:colOff>
      <xdr:row>63</xdr:row>
      <xdr:rowOff>161290</xdr:rowOff>
    </xdr:to>
    <xdr:sp macro="" textlink="">
      <xdr:nvSpPr>
        <xdr:cNvPr id="505" name="楕円 504">
          <a:extLst>
            <a:ext uri="{FF2B5EF4-FFF2-40B4-BE49-F238E27FC236}">
              <a16:creationId xmlns:a16="http://schemas.microsoft.com/office/drawing/2014/main" id="{C206212C-ADA9-4FA5-A093-6EBCBBADA019}"/>
            </a:ext>
          </a:extLst>
        </xdr:cNvPr>
        <xdr:cNvSpPr/>
      </xdr:nvSpPr>
      <xdr:spPr>
        <a:xfrm>
          <a:off x="18735040" y="10621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110490</xdr:rowOff>
    </xdr:from>
    <xdr:to>
      <xdr:col>116</xdr:col>
      <xdr:colOff>63500</xdr:colOff>
      <xdr:row>63</xdr:row>
      <xdr:rowOff>110490</xdr:rowOff>
    </xdr:to>
    <xdr:cxnSp macro="">
      <xdr:nvCxnSpPr>
        <xdr:cNvPr id="506" name="直線コネクタ 505">
          <a:extLst>
            <a:ext uri="{FF2B5EF4-FFF2-40B4-BE49-F238E27FC236}">
              <a16:creationId xmlns:a16="http://schemas.microsoft.com/office/drawing/2014/main" id="{D93C783E-896C-4AC0-A3FA-9EB151181F84}"/>
            </a:ext>
          </a:extLst>
        </xdr:cNvPr>
        <xdr:cNvCxnSpPr/>
      </xdr:nvCxnSpPr>
      <xdr:spPr>
        <a:xfrm>
          <a:off x="18778220" y="106718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507" name="楕円 506">
          <a:extLst>
            <a:ext uri="{FF2B5EF4-FFF2-40B4-BE49-F238E27FC236}">
              <a16:creationId xmlns:a16="http://schemas.microsoft.com/office/drawing/2014/main" id="{577EB8D8-78C8-40E8-B423-58A4A2AC5839}"/>
            </a:ext>
          </a:extLst>
        </xdr:cNvPr>
        <xdr:cNvSpPr/>
      </xdr:nvSpPr>
      <xdr:spPr>
        <a:xfrm>
          <a:off x="1793748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110490</xdr:rowOff>
    </xdr:from>
    <xdr:to>
      <xdr:col>111</xdr:col>
      <xdr:colOff>177800</xdr:colOff>
      <xdr:row>63</xdr:row>
      <xdr:rowOff>114300</xdr:rowOff>
    </xdr:to>
    <xdr:cxnSp macro="">
      <xdr:nvCxnSpPr>
        <xdr:cNvPr id="508" name="直線コネクタ 507">
          <a:extLst>
            <a:ext uri="{FF2B5EF4-FFF2-40B4-BE49-F238E27FC236}">
              <a16:creationId xmlns:a16="http://schemas.microsoft.com/office/drawing/2014/main" id="{F5452905-B6E4-418F-8CBA-03CD9710143F}"/>
            </a:ext>
          </a:extLst>
        </xdr:cNvPr>
        <xdr:cNvCxnSpPr/>
      </xdr:nvCxnSpPr>
      <xdr:spPr>
        <a:xfrm flipV="1">
          <a:off x="17988280" y="1067181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509" name="楕円 508">
          <a:extLst>
            <a:ext uri="{FF2B5EF4-FFF2-40B4-BE49-F238E27FC236}">
              <a16:creationId xmlns:a16="http://schemas.microsoft.com/office/drawing/2014/main" id="{36D0C80C-FC0E-41D4-A8C3-4AA36EC1A75B}"/>
            </a:ext>
          </a:extLst>
        </xdr:cNvPr>
        <xdr:cNvSpPr/>
      </xdr:nvSpPr>
      <xdr:spPr>
        <a:xfrm>
          <a:off x="1716278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114300</xdr:rowOff>
    </xdr:from>
    <xdr:to>
      <xdr:col>107</xdr:col>
      <xdr:colOff>50800</xdr:colOff>
      <xdr:row>63</xdr:row>
      <xdr:rowOff>114300</xdr:rowOff>
    </xdr:to>
    <xdr:cxnSp macro="">
      <xdr:nvCxnSpPr>
        <xdr:cNvPr id="510" name="直線コネクタ 509">
          <a:extLst>
            <a:ext uri="{FF2B5EF4-FFF2-40B4-BE49-F238E27FC236}">
              <a16:creationId xmlns:a16="http://schemas.microsoft.com/office/drawing/2014/main" id="{33C28A8E-75D9-4AAC-854B-B63D5A36D916}"/>
            </a:ext>
          </a:extLst>
        </xdr:cNvPr>
        <xdr:cNvCxnSpPr/>
      </xdr:nvCxnSpPr>
      <xdr:spPr>
        <a:xfrm>
          <a:off x="17213580" y="106756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63500</xdr:rowOff>
    </xdr:from>
    <xdr:to>
      <xdr:col>98</xdr:col>
      <xdr:colOff>38100</xdr:colOff>
      <xdr:row>63</xdr:row>
      <xdr:rowOff>165100</xdr:rowOff>
    </xdr:to>
    <xdr:sp macro="" textlink="">
      <xdr:nvSpPr>
        <xdr:cNvPr id="511" name="楕円 510">
          <a:extLst>
            <a:ext uri="{FF2B5EF4-FFF2-40B4-BE49-F238E27FC236}">
              <a16:creationId xmlns:a16="http://schemas.microsoft.com/office/drawing/2014/main" id="{E23B70F8-1A06-4889-8871-3F7EB455A17E}"/>
            </a:ext>
          </a:extLst>
        </xdr:cNvPr>
        <xdr:cNvSpPr/>
      </xdr:nvSpPr>
      <xdr:spPr>
        <a:xfrm>
          <a:off x="16388080" y="10624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114300</xdr:rowOff>
    </xdr:from>
    <xdr:to>
      <xdr:col>102</xdr:col>
      <xdr:colOff>114300</xdr:colOff>
      <xdr:row>63</xdr:row>
      <xdr:rowOff>114300</xdr:rowOff>
    </xdr:to>
    <xdr:cxnSp macro="">
      <xdr:nvCxnSpPr>
        <xdr:cNvPr id="512" name="直線コネクタ 511">
          <a:extLst>
            <a:ext uri="{FF2B5EF4-FFF2-40B4-BE49-F238E27FC236}">
              <a16:creationId xmlns:a16="http://schemas.microsoft.com/office/drawing/2014/main" id="{5BC39299-C8A7-45BE-9173-CC85A9ECFF3A}"/>
            </a:ext>
          </a:extLst>
        </xdr:cNvPr>
        <xdr:cNvCxnSpPr/>
      </xdr:nvCxnSpPr>
      <xdr:spPr>
        <a:xfrm>
          <a:off x="16431260" y="106756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513" name="n_1aveValue【保健センター・保健所】&#10;一人当たり面積">
          <a:extLst>
            <a:ext uri="{FF2B5EF4-FFF2-40B4-BE49-F238E27FC236}">
              <a16:creationId xmlns:a16="http://schemas.microsoft.com/office/drawing/2014/main" id="{DDE07AC0-B6B8-4DF6-A16A-17D91417A58C}"/>
            </a:ext>
          </a:extLst>
        </xdr:cNvPr>
        <xdr:cNvSpPr txBox="1"/>
      </xdr:nvSpPr>
      <xdr:spPr>
        <a:xfrm>
          <a:off x="1856112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514" name="n_2aveValue【保健センター・保健所】&#10;一人当たり面積">
          <a:extLst>
            <a:ext uri="{FF2B5EF4-FFF2-40B4-BE49-F238E27FC236}">
              <a16:creationId xmlns:a16="http://schemas.microsoft.com/office/drawing/2014/main" id="{815D9F34-7219-4743-BFB6-E741965DC488}"/>
            </a:ext>
          </a:extLst>
        </xdr:cNvPr>
        <xdr:cNvSpPr txBox="1"/>
      </xdr:nvSpPr>
      <xdr:spPr>
        <a:xfrm>
          <a:off x="1777626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515" name="n_3aveValue【保健センター・保健所】&#10;一人当たり面積">
          <a:extLst>
            <a:ext uri="{FF2B5EF4-FFF2-40B4-BE49-F238E27FC236}">
              <a16:creationId xmlns:a16="http://schemas.microsoft.com/office/drawing/2014/main" id="{90B10359-71F9-4EE2-A453-BB77F3E1117F}"/>
            </a:ext>
          </a:extLst>
        </xdr:cNvPr>
        <xdr:cNvSpPr txBox="1"/>
      </xdr:nvSpPr>
      <xdr:spPr>
        <a:xfrm>
          <a:off x="1700156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516" name="n_4aveValue【保健センター・保健所】&#10;一人当たり面積">
          <a:extLst>
            <a:ext uri="{FF2B5EF4-FFF2-40B4-BE49-F238E27FC236}">
              <a16:creationId xmlns:a16="http://schemas.microsoft.com/office/drawing/2014/main" id="{E0929B2E-2C8E-4CA2-AA5D-7177F56B65AC}"/>
            </a:ext>
          </a:extLst>
        </xdr:cNvPr>
        <xdr:cNvSpPr txBox="1"/>
      </xdr:nvSpPr>
      <xdr:spPr>
        <a:xfrm>
          <a:off x="1622686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152417</xdr:rowOff>
    </xdr:from>
    <xdr:ext cx="469744" cy="259045"/>
    <xdr:sp macro="" textlink="">
      <xdr:nvSpPr>
        <xdr:cNvPr id="517" name="n_1mainValue【保健センター・保健所】&#10;一人当たり面積">
          <a:extLst>
            <a:ext uri="{FF2B5EF4-FFF2-40B4-BE49-F238E27FC236}">
              <a16:creationId xmlns:a16="http://schemas.microsoft.com/office/drawing/2014/main" id="{ED80CC67-5F7D-4082-8954-14EFA9C0DC17}"/>
            </a:ext>
          </a:extLst>
        </xdr:cNvPr>
        <xdr:cNvSpPr txBox="1"/>
      </xdr:nvSpPr>
      <xdr:spPr>
        <a:xfrm>
          <a:off x="185611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156227</xdr:rowOff>
    </xdr:from>
    <xdr:ext cx="469744" cy="259045"/>
    <xdr:sp macro="" textlink="">
      <xdr:nvSpPr>
        <xdr:cNvPr id="518" name="n_2mainValue【保健センター・保健所】&#10;一人当たり面積">
          <a:extLst>
            <a:ext uri="{FF2B5EF4-FFF2-40B4-BE49-F238E27FC236}">
              <a16:creationId xmlns:a16="http://schemas.microsoft.com/office/drawing/2014/main" id="{73B44D73-940B-45BE-AF5E-115D9BFD0475}"/>
            </a:ext>
          </a:extLst>
        </xdr:cNvPr>
        <xdr:cNvSpPr txBox="1"/>
      </xdr:nvSpPr>
      <xdr:spPr>
        <a:xfrm>
          <a:off x="1777626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519" name="n_3mainValue【保健センター・保健所】&#10;一人当たり面積">
          <a:extLst>
            <a:ext uri="{FF2B5EF4-FFF2-40B4-BE49-F238E27FC236}">
              <a16:creationId xmlns:a16="http://schemas.microsoft.com/office/drawing/2014/main" id="{EE0D2284-9069-4B1D-831D-51B96F1E15E7}"/>
            </a:ext>
          </a:extLst>
        </xdr:cNvPr>
        <xdr:cNvSpPr txBox="1"/>
      </xdr:nvSpPr>
      <xdr:spPr>
        <a:xfrm>
          <a:off x="1700156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156227</xdr:rowOff>
    </xdr:from>
    <xdr:ext cx="469744" cy="259045"/>
    <xdr:sp macro="" textlink="">
      <xdr:nvSpPr>
        <xdr:cNvPr id="520" name="n_4mainValue【保健センター・保健所】&#10;一人当たり面積">
          <a:extLst>
            <a:ext uri="{FF2B5EF4-FFF2-40B4-BE49-F238E27FC236}">
              <a16:creationId xmlns:a16="http://schemas.microsoft.com/office/drawing/2014/main" id="{3F1166B5-B3AD-4776-8844-85F626A9828D}"/>
            </a:ext>
          </a:extLst>
        </xdr:cNvPr>
        <xdr:cNvSpPr txBox="1"/>
      </xdr:nvSpPr>
      <xdr:spPr>
        <a:xfrm>
          <a:off x="1622686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4D09FD26-7FB6-45D0-BAB5-9CDB8977DF1A}"/>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24A2C7F3-B7C1-413E-84B7-D2D4F96F312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A54EEFEC-A1F8-4583-97B5-EE45E835149E}"/>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FDD374D1-C16F-4B5C-AE4C-69675EB265F2}"/>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1BF3B664-08CA-4EBC-8321-9E94D12C6C75}"/>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312F998E-1C2B-4F54-84BE-FB171687C324}"/>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7CF6D765-A69F-47C7-84F6-3FB298F8E7A9}"/>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DA63D1E3-31AD-4100-954E-CA342FAF3E74}"/>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a:extLst>
            <a:ext uri="{FF2B5EF4-FFF2-40B4-BE49-F238E27FC236}">
              <a16:creationId xmlns:a16="http://schemas.microsoft.com/office/drawing/2014/main" id="{45F92106-F672-4E4F-99F2-701A54E23EB8}"/>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a:extLst>
            <a:ext uri="{FF2B5EF4-FFF2-40B4-BE49-F238E27FC236}">
              <a16:creationId xmlns:a16="http://schemas.microsoft.com/office/drawing/2014/main" id="{21F55C6E-F311-47D6-B935-1D1C43F7CE09}"/>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a:extLst>
            <a:ext uri="{FF2B5EF4-FFF2-40B4-BE49-F238E27FC236}">
              <a16:creationId xmlns:a16="http://schemas.microsoft.com/office/drawing/2014/main" id="{188AE40C-5037-4B52-936A-4C78AF30D363}"/>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a:extLst>
            <a:ext uri="{FF2B5EF4-FFF2-40B4-BE49-F238E27FC236}">
              <a16:creationId xmlns:a16="http://schemas.microsoft.com/office/drawing/2014/main" id="{EA6D3DCF-DA85-4105-A1D1-821E8DADFC9C}"/>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a:extLst>
            <a:ext uri="{FF2B5EF4-FFF2-40B4-BE49-F238E27FC236}">
              <a16:creationId xmlns:a16="http://schemas.microsoft.com/office/drawing/2014/main" id="{F027B3A8-02B8-4624-949D-B851DD401EF1}"/>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a:extLst>
            <a:ext uri="{FF2B5EF4-FFF2-40B4-BE49-F238E27FC236}">
              <a16:creationId xmlns:a16="http://schemas.microsoft.com/office/drawing/2014/main" id="{30ED1F57-A78E-482A-ABD4-084060397BE3}"/>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a:extLst>
            <a:ext uri="{FF2B5EF4-FFF2-40B4-BE49-F238E27FC236}">
              <a16:creationId xmlns:a16="http://schemas.microsoft.com/office/drawing/2014/main" id="{35050408-F806-46C2-BA66-8F79DE71DE62}"/>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a:extLst>
            <a:ext uri="{FF2B5EF4-FFF2-40B4-BE49-F238E27FC236}">
              <a16:creationId xmlns:a16="http://schemas.microsoft.com/office/drawing/2014/main" id="{E035D6E1-E66E-4D46-9FE2-120FA281600B}"/>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a:extLst>
            <a:ext uri="{FF2B5EF4-FFF2-40B4-BE49-F238E27FC236}">
              <a16:creationId xmlns:a16="http://schemas.microsoft.com/office/drawing/2014/main" id="{9D6FF175-0BA1-4BCF-878B-CCA170A95136}"/>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a:extLst>
            <a:ext uri="{FF2B5EF4-FFF2-40B4-BE49-F238E27FC236}">
              <a16:creationId xmlns:a16="http://schemas.microsoft.com/office/drawing/2014/main" id="{479D4EB2-D65D-49FB-ADDB-FC209CA922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a:extLst>
            <a:ext uri="{FF2B5EF4-FFF2-40B4-BE49-F238E27FC236}">
              <a16:creationId xmlns:a16="http://schemas.microsoft.com/office/drawing/2014/main" id="{82B48F15-1941-4A34-AD47-AB0CC28F9FE5}"/>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a:extLst>
            <a:ext uri="{FF2B5EF4-FFF2-40B4-BE49-F238E27FC236}">
              <a16:creationId xmlns:a16="http://schemas.microsoft.com/office/drawing/2014/main" id="{597B82EB-C671-4ED1-8526-839ADE364694}"/>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a:extLst>
            <a:ext uri="{FF2B5EF4-FFF2-40B4-BE49-F238E27FC236}">
              <a16:creationId xmlns:a16="http://schemas.microsoft.com/office/drawing/2014/main" id="{AFC82956-F7DA-4E5E-AD93-75FC397A79C7}"/>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a:extLst>
            <a:ext uri="{FF2B5EF4-FFF2-40B4-BE49-F238E27FC236}">
              <a16:creationId xmlns:a16="http://schemas.microsoft.com/office/drawing/2014/main" id="{BCB9F8AD-08EC-493A-8FC9-5721F61730AB}"/>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a:extLst>
            <a:ext uri="{FF2B5EF4-FFF2-40B4-BE49-F238E27FC236}">
              <a16:creationId xmlns:a16="http://schemas.microsoft.com/office/drawing/2014/main" id="{6355DE17-7ECA-4C3C-BDAD-F3E04FEDA4DF}"/>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FE2F96BB-ED2E-43B3-87D6-CB6C7971D16B}"/>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0F992D58-1A98-4F75-9ADE-3FD8A4B555FB}"/>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546" name="直線コネクタ 545">
          <a:extLst>
            <a:ext uri="{FF2B5EF4-FFF2-40B4-BE49-F238E27FC236}">
              <a16:creationId xmlns:a16="http://schemas.microsoft.com/office/drawing/2014/main" id="{BE7A32A5-E195-4389-AA9F-8475D738D753}"/>
            </a:ext>
          </a:extLst>
        </xdr:cNvPr>
        <xdr:cNvCxnSpPr/>
      </xdr:nvCxnSpPr>
      <xdr:spPr>
        <a:xfrm flipV="1">
          <a:off x="14375764" y="13200562"/>
          <a:ext cx="0" cy="133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547" name="【消防施設】&#10;有形固定資産減価償却率最小値テキスト">
          <a:extLst>
            <a:ext uri="{FF2B5EF4-FFF2-40B4-BE49-F238E27FC236}">
              <a16:creationId xmlns:a16="http://schemas.microsoft.com/office/drawing/2014/main" id="{33967A84-BD06-4205-878E-F2181DC60567}"/>
            </a:ext>
          </a:extLst>
        </xdr:cNvPr>
        <xdr:cNvSpPr txBox="1"/>
      </xdr:nvSpPr>
      <xdr:spPr>
        <a:xfrm>
          <a:off x="14414500" y="14543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548" name="直線コネクタ 547">
          <a:extLst>
            <a:ext uri="{FF2B5EF4-FFF2-40B4-BE49-F238E27FC236}">
              <a16:creationId xmlns:a16="http://schemas.microsoft.com/office/drawing/2014/main" id="{6AE32DBF-4667-4957-94DD-8E28D23B3702}"/>
            </a:ext>
          </a:extLst>
        </xdr:cNvPr>
        <xdr:cNvCxnSpPr/>
      </xdr:nvCxnSpPr>
      <xdr:spPr>
        <a:xfrm>
          <a:off x="14287500" y="14540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49" name="【消防施設】&#10;有形固定資産減価償却率最大値テキスト">
          <a:extLst>
            <a:ext uri="{FF2B5EF4-FFF2-40B4-BE49-F238E27FC236}">
              <a16:creationId xmlns:a16="http://schemas.microsoft.com/office/drawing/2014/main" id="{5277E1B6-037D-4B53-B81B-20A76F18BAF1}"/>
            </a:ext>
          </a:extLst>
        </xdr:cNvPr>
        <xdr:cNvSpPr txBox="1"/>
      </xdr:nvSpPr>
      <xdr:spPr>
        <a:xfrm>
          <a:off x="14414500" y="1297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50" name="直線コネクタ 549">
          <a:extLst>
            <a:ext uri="{FF2B5EF4-FFF2-40B4-BE49-F238E27FC236}">
              <a16:creationId xmlns:a16="http://schemas.microsoft.com/office/drawing/2014/main" id="{80CEC29C-6A3A-49BA-AF55-DB7ACA55AECC}"/>
            </a:ext>
          </a:extLst>
        </xdr:cNvPr>
        <xdr:cNvCxnSpPr/>
      </xdr:nvCxnSpPr>
      <xdr:spPr>
        <a:xfrm>
          <a:off x="14287500" y="13200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0056A8C7-161E-409E-BAB3-D0FB6D37CD08}"/>
            </a:ext>
          </a:extLst>
        </xdr:cNvPr>
        <xdr:cNvSpPr txBox="1"/>
      </xdr:nvSpPr>
      <xdr:spPr>
        <a:xfrm>
          <a:off x="14414500" y="1390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552" name="フローチャート: 判断 551">
          <a:extLst>
            <a:ext uri="{FF2B5EF4-FFF2-40B4-BE49-F238E27FC236}">
              <a16:creationId xmlns:a16="http://schemas.microsoft.com/office/drawing/2014/main" id="{A81AF740-4561-4844-BBB9-4665C6D15123}"/>
            </a:ext>
          </a:extLst>
        </xdr:cNvPr>
        <xdr:cNvSpPr/>
      </xdr:nvSpPr>
      <xdr:spPr>
        <a:xfrm>
          <a:off x="14325600" y="1392754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53" name="フローチャート: 判断 552">
          <a:extLst>
            <a:ext uri="{FF2B5EF4-FFF2-40B4-BE49-F238E27FC236}">
              <a16:creationId xmlns:a16="http://schemas.microsoft.com/office/drawing/2014/main" id="{9D8FEC92-852A-4A54-94E9-84CB8C0B8FA8}"/>
            </a:ext>
          </a:extLst>
        </xdr:cNvPr>
        <xdr:cNvSpPr/>
      </xdr:nvSpPr>
      <xdr:spPr>
        <a:xfrm>
          <a:off x="13578840" y="138742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54" name="フローチャート: 判断 553">
          <a:extLst>
            <a:ext uri="{FF2B5EF4-FFF2-40B4-BE49-F238E27FC236}">
              <a16:creationId xmlns:a16="http://schemas.microsoft.com/office/drawing/2014/main" id="{C8CCB97C-BE42-4E6F-A865-2871A383F9A2}"/>
            </a:ext>
          </a:extLst>
        </xdr:cNvPr>
        <xdr:cNvSpPr/>
      </xdr:nvSpPr>
      <xdr:spPr>
        <a:xfrm>
          <a:off x="12804140" y="13901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55" name="フローチャート: 判断 554">
          <a:extLst>
            <a:ext uri="{FF2B5EF4-FFF2-40B4-BE49-F238E27FC236}">
              <a16:creationId xmlns:a16="http://schemas.microsoft.com/office/drawing/2014/main" id="{06CFA770-5608-4E95-81E5-5BC0D10829E5}"/>
            </a:ext>
          </a:extLst>
        </xdr:cNvPr>
        <xdr:cNvSpPr/>
      </xdr:nvSpPr>
      <xdr:spPr>
        <a:xfrm>
          <a:off x="12029440" y="137990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556" name="フローチャート: 判断 555">
          <a:extLst>
            <a:ext uri="{FF2B5EF4-FFF2-40B4-BE49-F238E27FC236}">
              <a16:creationId xmlns:a16="http://schemas.microsoft.com/office/drawing/2014/main" id="{E5481ABD-B47A-4FC1-88A5-AD6D1D4059C7}"/>
            </a:ext>
          </a:extLst>
        </xdr:cNvPr>
        <xdr:cNvSpPr/>
      </xdr:nvSpPr>
      <xdr:spPr>
        <a:xfrm>
          <a:off x="11231880" y="13843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D0345CAB-E328-4D82-AEE4-934D66BAB7D2}"/>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52C5FEE-8753-4FA7-A48E-390E2E597B67}"/>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C8D27430-2B73-4CB5-BE5B-B66D54CDECF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88DE30FB-5C28-4F0E-96EE-04BAF9228765}"/>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D489CA17-9361-49F3-91BC-DDE4DC19118A}"/>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21589</xdr:rowOff>
    </xdr:from>
    <xdr:to>
      <xdr:col>85</xdr:col>
      <xdr:colOff>177800</xdr:colOff>
      <xdr:row>80</xdr:row>
      <xdr:rowOff>123189</xdr:rowOff>
    </xdr:to>
    <xdr:sp macro="" textlink="">
      <xdr:nvSpPr>
        <xdr:cNvPr id="562" name="楕円 561">
          <a:extLst>
            <a:ext uri="{FF2B5EF4-FFF2-40B4-BE49-F238E27FC236}">
              <a16:creationId xmlns:a16="http://schemas.microsoft.com/office/drawing/2014/main" id="{828DB669-49FB-401F-BBE2-981693D3DDF6}"/>
            </a:ext>
          </a:extLst>
        </xdr:cNvPr>
        <xdr:cNvSpPr/>
      </xdr:nvSpPr>
      <xdr:spPr>
        <a:xfrm>
          <a:off x="14325600" y="1343278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44466</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93A31EBC-0F8A-4EA6-91D4-6751B01A973D}"/>
            </a:ext>
          </a:extLst>
        </xdr:cNvPr>
        <xdr:cNvSpPr txBox="1"/>
      </xdr:nvSpPr>
      <xdr:spPr>
        <a:xfrm>
          <a:off x="14414500" y="13288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46082</xdr:rowOff>
    </xdr:from>
    <xdr:to>
      <xdr:col>81</xdr:col>
      <xdr:colOff>101600</xdr:colOff>
      <xdr:row>79</xdr:row>
      <xdr:rowOff>147682</xdr:rowOff>
    </xdr:to>
    <xdr:sp macro="" textlink="">
      <xdr:nvSpPr>
        <xdr:cNvPr id="564" name="楕円 563">
          <a:extLst>
            <a:ext uri="{FF2B5EF4-FFF2-40B4-BE49-F238E27FC236}">
              <a16:creationId xmlns:a16="http://schemas.microsoft.com/office/drawing/2014/main" id="{8FFC54B1-B511-4288-8EBB-1482EA8EA8A1}"/>
            </a:ext>
          </a:extLst>
        </xdr:cNvPr>
        <xdr:cNvSpPr/>
      </xdr:nvSpPr>
      <xdr:spPr>
        <a:xfrm>
          <a:off x="13578840" y="132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96882</xdr:rowOff>
    </xdr:from>
    <xdr:to>
      <xdr:col>85</xdr:col>
      <xdr:colOff>127000</xdr:colOff>
      <xdr:row>80</xdr:row>
      <xdr:rowOff>72389</xdr:rowOff>
    </xdr:to>
    <xdr:cxnSp macro="">
      <xdr:nvCxnSpPr>
        <xdr:cNvPr id="565" name="直線コネクタ 564">
          <a:extLst>
            <a:ext uri="{FF2B5EF4-FFF2-40B4-BE49-F238E27FC236}">
              <a16:creationId xmlns:a16="http://schemas.microsoft.com/office/drawing/2014/main" id="{8CE7A7D7-2B8A-40EF-9479-04FCD4BC5919}"/>
            </a:ext>
          </a:extLst>
        </xdr:cNvPr>
        <xdr:cNvCxnSpPr/>
      </xdr:nvCxnSpPr>
      <xdr:spPr>
        <a:xfrm>
          <a:off x="13629640" y="13340442"/>
          <a:ext cx="746760" cy="14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150586</xdr:rowOff>
    </xdr:from>
    <xdr:to>
      <xdr:col>76</xdr:col>
      <xdr:colOff>165100</xdr:colOff>
      <xdr:row>80</xdr:row>
      <xdr:rowOff>80736</xdr:rowOff>
    </xdr:to>
    <xdr:sp macro="" textlink="">
      <xdr:nvSpPr>
        <xdr:cNvPr id="566" name="楕円 565">
          <a:extLst>
            <a:ext uri="{FF2B5EF4-FFF2-40B4-BE49-F238E27FC236}">
              <a16:creationId xmlns:a16="http://schemas.microsoft.com/office/drawing/2014/main" id="{E447E59F-6F7D-405D-9A9F-B5B05A15A060}"/>
            </a:ext>
          </a:extLst>
        </xdr:cNvPr>
        <xdr:cNvSpPr/>
      </xdr:nvSpPr>
      <xdr:spPr>
        <a:xfrm>
          <a:off x="12804140" y="13394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96882</xdr:rowOff>
    </xdr:from>
    <xdr:to>
      <xdr:col>81</xdr:col>
      <xdr:colOff>50800</xdr:colOff>
      <xdr:row>80</xdr:row>
      <xdr:rowOff>29936</xdr:rowOff>
    </xdr:to>
    <xdr:cxnSp macro="">
      <xdr:nvCxnSpPr>
        <xdr:cNvPr id="567" name="直線コネクタ 566">
          <a:extLst>
            <a:ext uri="{FF2B5EF4-FFF2-40B4-BE49-F238E27FC236}">
              <a16:creationId xmlns:a16="http://schemas.microsoft.com/office/drawing/2014/main" id="{F0A3FEE8-26FF-4D83-9A60-1DF138945335}"/>
            </a:ext>
          </a:extLst>
        </xdr:cNvPr>
        <xdr:cNvCxnSpPr/>
      </xdr:nvCxnSpPr>
      <xdr:spPr>
        <a:xfrm flipV="1">
          <a:off x="12854940" y="13340442"/>
          <a:ext cx="774700" cy="10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162016</xdr:rowOff>
    </xdr:from>
    <xdr:to>
      <xdr:col>72</xdr:col>
      <xdr:colOff>38100</xdr:colOff>
      <xdr:row>80</xdr:row>
      <xdr:rowOff>92166</xdr:rowOff>
    </xdr:to>
    <xdr:sp macro="" textlink="">
      <xdr:nvSpPr>
        <xdr:cNvPr id="568" name="楕円 567">
          <a:extLst>
            <a:ext uri="{FF2B5EF4-FFF2-40B4-BE49-F238E27FC236}">
              <a16:creationId xmlns:a16="http://schemas.microsoft.com/office/drawing/2014/main" id="{306316A4-8C4D-4973-9864-4FA35D79E552}"/>
            </a:ext>
          </a:extLst>
        </xdr:cNvPr>
        <xdr:cNvSpPr/>
      </xdr:nvSpPr>
      <xdr:spPr>
        <a:xfrm>
          <a:off x="12029440" y="134055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29936</xdr:rowOff>
    </xdr:from>
    <xdr:to>
      <xdr:col>76</xdr:col>
      <xdr:colOff>114300</xdr:colOff>
      <xdr:row>80</xdr:row>
      <xdr:rowOff>41366</xdr:rowOff>
    </xdr:to>
    <xdr:cxnSp macro="">
      <xdr:nvCxnSpPr>
        <xdr:cNvPr id="569" name="直線コネクタ 568">
          <a:extLst>
            <a:ext uri="{FF2B5EF4-FFF2-40B4-BE49-F238E27FC236}">
              <a16:creationId xmlns:a16="http://schemas.microsoft.com/office/drawing/2014/main" id="{6727DB5E-9F91-4F07-A338-7049AEDD35BC}"/>
            </a:ext>
          </a:extLst>
        </xdr:cNvPr>
        <xdr:cNvCxnSpPr/>
      </xdr:nvCxnSpPr>
      <xdr:spPr>
        <a:xfrm flipV="1">
          <a:off x="12072620" y="13441136"/>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121194</xdr:rowOff>
    </xdr:from>
    <xdr:to>
      <xdr:col>67</xdr:col>
      <xdr:colOff>101600</xdr:colOff>
      <xdr:row>80</xdr:row>
      <xdr:rowOff>51344</xdr:rowOff>
    </xdr:to>
    <xdr:sp macro="" textlink="">
      <xdr:nvSpPr>
        <xdr:cNvPr id="570" name="楕円 569">
          <a:extLst>
            <a:ext uri="{FF2B5EF4-FFF2-40B4-BE49-F238E27FC236}">
              <a16:creationId xmlns:a16="http://schemas.microsoft.com/office/drawing/2014/main" id="{08F02389-EE00-49AD-88F2-31A431B0E766}"/>
            </a:ext>
          </a:extLst>
        </xdr:cNvPr>
        <xdr:cNvSpPr/>
      </xdr:nvSpPr>
      <xdr:spPr>
        <a:xfrm>
          <a:off x="11231880" y="13364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544</xdr:rowOff>
    </xdr:from>
    <xdr:to>
      <xdr:col>71</xdr:col>
      <xdr:colOff>177800</xdr:colOff>
      <xdr:row>80</xdr:row>
      <xdr:rowOff>41366</xdr:rowOff>
    </xdr:to>
    <xdr:cxnSp macro="">
      <xdr:nvCxnSpPr>
        <xdr:cNvPr id="571" name="直線コネクタ 570">
          <a:extLst>
            <a:ext uri="{FF2B5EF4-FFF2-40B4-BE49-F238E27FC236}">
              <a16:creationId xmlns:a16="http://schemas.microsoft.com/office/drawing/2014/main" id="{740DA271-AEED-4014-B6D6-97D3C1E2EEEA}"/>
            </a:ext>
          </a:extLst>
        </xdr:cNvPr>
        <xdr:cNvCxnSpPr/>
      </xdr:nvCxnSpPr>
      <xdr:spPr>
        <a:xfrm>
          <a:off x="11282680" y="13411744"/>
          <a:ext cx="78994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572" name="n_1aveValue【消防施設】&#10;有形固定資産減価償却率">
          <a:extLst>
            <a:ext uri="{FF2B5EF4-FFF2-40B4-BE49-F238E27FC236}">
              <a16:creationId xmlns:a16="http://schemas.microsoft.com/office/drawing/2014/main" id="{95A50D4B-D04C-4510-90EC-727F96DC7FFA}"/>
            </a:ext>
          </a:extLst>
        </xdr:cNvPr>
        <xdr:cNvSpPr txBox="1"/>
      </xdr:nvSpPr>
      <xdr:spPr>
        <a:xfrm>
          <a:off x="13437244" y="1396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573" name="n_2aveValue【消防施設】&#10;有形固定資産減価償却率">
          <a:extLst>
            <a:ext uri="{FF2B5EF4-FFF2-40B4-BE49-F238E27FC236}">
              <a16:creationId xmlns:a16="http://schemas.microsoft.com/office/drawing/2014/main" id="{F58390F4-98B2-4D3D-B3C9-6F1A9623E341}"/>
            </a:ext>
          </a:extLst>
        </xdr:cNvPr>
        <xdr:cNvSpPr txBox="1"/>
      </xdr:nvSpPr>
      <xdr:spPr>
        <a:xfrm>
          <a:off x="12675244" y="1399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574" name="n_3aveValue【消防施設】&#10;有形固定資産減価償却率">
          <a:extLst>
            <a:ext uri="{FF2B5EF4-FFF2-40B4-BE49-F238E27FC236}">
              <a16:creationId xmlns:a16="http://schemas.microsoft.com/office/drawing/2014/main" id="{588A2A5B-A8F0-4BD0-AB0A-BAF5A35C7584}"/>
            </a:ext>
          </a:extLst>
        </xdr:cNvPr>
        <xdr:cNvSpPr txBox="1"/>
      </xdr:nvSpPr>
      <xdr:spPr>
        <a:xfrm>
          <a:off x="11900544" y="1389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17978</xdr:rowOff>
    </xdr:from>
    <xdr:ext cx="405111" cy="259045"/>
    <xdr:sp macro="" textlink="">
      <xdr:nvSpPr>
        <xdr:cNvPr id="575" name="n_4aveValue【消防施設】&#10;有形固定資産減価償却率">
          <a:extLst>
            <a:ext uri="{FF2B5EF4-FFF2-40B4-BE49-F238E27FC236}">
              <a16:creationId xmlns:a16="http://schemas.microsoft.com/office/drawing/2014/main" id="{946DBB9B-6FF8-4ABD-9FE3-13F520CAC35A}"/>
            </a:ext>
          </a:extLst>
        </xdr:cNvPr>
        <xdr:cNvSpPr txBox="1"/>
      </xdr:nvSpPr>
      <xdr:spPr>
        <a:xfrm>
          <a:off x="11102984" y="13932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164209</xdr:rowOff>
    </xdr:from>
    <xdr:ext cx="405111" cy="259045"/>
    <xdr:sp macro="" textlink="">
      <xdr:nvSpPr>
        <xdr:cNvPr id="576" name="n_1mainValue【消防施設】&#10;有形固定資産減価償却率">
          <a:extLst>
            <a:ext uri="{FF2B5EF4-FFF2-40B4-BE49-F238E27FC236}">
              <a16:creationId xmlns:a16="http://schemas.microsoft.com/office/drawing/2014/main" id="{266C6FB3-210B-4404-A75F-5332E685F9FB}"/>
            </a:ext>
          </a:extLst>
        </xdr:cNvPr>
        <xdr:cNvSpPr txBox="1"/>
      </xdr:nvSpPr>
      <xdr:spPr>
        <a:xfrm>
          <a:off x="13437244" y="13072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97263</xdr:rowOff>
    </xdr:from>
    <xdr:ext cx="405111" cy="259045"/>
    <xdr:sp macro="" textlink="">
      <xdr:nvSpPr>
        <xdr:cNvPr id="577" name="n_2mainValue【消防施設】&#10;有形固定資産減価償却率">
          <a:extLst>
            <a:ext uri="{FF2B5EF4-FFF2-40B4-BE49-F238E27FC236}">
              <a16:creationId xmlns:a16="http://schemas.microsoft.com/office/drawing/2014/main" id="{3B63EE13-10A8-47B4-ABAB-D4A7A2530A4D}"/>
            </a:ext>
          </a:extLst>
        </xdr:cNvPr>
        <xdr:cNvSpPr txBox="1"/>
      </xdr:nvSpPr>
      <xdr:spPr>
        <a:xfrm>
          <a:off x="12675244" y="1317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108693</xdr:rowOff>
    </xdr:from>
    <xdr:ext cx="405111" cy="259045"/>
    <xdr:sp macro="" textlink="">
      <xdr:nvSpPr>
        <xdr:cNvPr id="578" name="n_3mainValue【消防施設】&#10;有形固定資産減価償却率">
          <a:extLst>
            <a:ext uri="{FF2B5EF4-FFF2-40B4-BE49-F238E27FC236}">
              <a16:creationId xmlns:a16="http://schemas.microsoft.com/office/drawing/2014/main" id="{6376B0A8-ED61-4E6F-A843-75EDE1A188A6}"/>
            </a:ext>
          </a:extLst>
        </xdr:cNvPr>
        <xdr:cNvSpPr txBox="1"/>
      </xdr:nvSpPr>
      <xdr:spPr>
        <a:xfrm>
          <a:off x="11900544" y="1318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67871</xdr:rowOff>
    </xdr:from>
    <xdr:ext cx="405111" cy="259045"/>
    <xdr:sp macro="" textlink="">
      <xdr:nvSpPr>
        <xdr:cNvPr id="579" name="n_4mainValue【消防施設】&#10;有形固定資産減価償却率">
          <a:extLst>
            <a:ext uri="{FF2B5EF4-FFF2-40B4-BE49-F238E27FC236}">
              <a16:creationId xmlns:a16="http://schemas.microsoft.com/office/drawing/2014/main" id="{55F448DE-7D9A-46D1-84AE-AB2F735734B3}"/>
            </a:ext>
          </a:extLst>
        </xdr:cNvPr>
        <xdr:cNvSpPr txBox="1"/>
      </xdr:nvSpPr>
      <xdr:spPr>
        <a:xfrm>
          <a:off x="11102984" y="1314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284AD5C8-3053-4A94-AD4B-A085E603A6B8}"/>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6FA786B5-D4CD-4359-86BA-852602F937D7}"/>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BA452296-3931-4272-A0DA-034B98209BE1}"/>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B75393A8-5232-415B-A257-EFC866998CD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C8538959-B6F8-4034-A729-B6CEC195D285}"/>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9FDFA703-15C0-4EA0-B48C-4E83F26CC844}"/>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FB631C76-24DE-4D71-8C23-B9413358F1AA}"/>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6D61D25A-DA1D-49EB-8B58-2EC36773A54A}"/>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73E1BC0B-5E57-46E8-A75A-0648991700C9}"/>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D292CAB0-FDA9-428C-AFA2-95AE4734E91B}"/>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0" name="直線コネクタ 589">
          <a:extLst>
            <a:ext uri="{FF2B5EF4-FFF2-40B4-BE49-F238E27FC236}">
              <a16:creationId xmlns:a16="http://schemas.microsoft.com/office/drawing/2014/main" id="{76FB8625-BB43-4640-9B53-EE7D11DDA79A}"/>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1" name="テキスト ボックス 590">
          <a:extLst>
            <a:ext uri="{FF2B5EF4-FFF2-40B4-BE49-F238E27FC236}">
              <a16:creationId xmlns:a16="http://schemas.microsoft.com/office/drawing/2014/main" id="{78FA3C89-75C7-4A66-8697-C4FBC6EA72FA}"/>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2" name="直線コネクタ 591">
          <a:extLst>
            <a:ext uri="{FF2B5EF4-FFF2-40B4-BE49-F238E27FC236}">
              <a16:creationId xmlns:a16="http://schemas.microsoft.com/office/drawing/2014/main" id="{C908D1AE-3F0F-4283-9E13-CC74A1AC0C1B}"/>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3" name="テキスト ボックス 592">
          <a:extLst>
            <a:ext uri="{FF2B5EF4-FFF2-40B4-BE49-F238E27FC236}">
              <a16:creationId xmlns:a16="http://schemas.microsoft.com/office/drawing/2014/main" id="{B3B1F0AA-33D8-4402-8085-233102A3A06B}"/>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4" name="直線コネクタ 593">
          <a:extLst>
            <a:ext uri="{FF2B5EF4-FFF2-40B4-BE49-F238E27FC236}">
              <a16:creationId xmlns:a16="http://schemas.microsoft.com/office/drawing/2014/main" id="{7B4561F2-6CCC-4291-BE50-305B81A36502}"/>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5" name="テキスト ボックス 594">
          <a:extLst>
            <a:ext uri="{FF2B5EF4-FFF2-40B4-BE49-F238E27FC236}">
              <a16:creationId xmlns:a16="http://schemas.microsoft.com/office/drawing/2014/main" id="{528B1EE1-856C-46BC-8B94-2DB288CB7359}"/>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6" name="直線コネクタ 595">
          <a:extLst>
            <a:ext uri="{FF2B5EF4-FFF2-40B4-BE49-F238E27FC236}">
              <a16:creationId xmlns:a16="http://schemas.microsoft.com/office/drawing/2014/main" id="{EDD96115-45C3-40C4-843F-DB153BDAB053}"/>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7" name="テキスト ボックス 596">
          <a:extLst>
            <a:ext uri="{FF2B5EF4-FFF2-40B4-BE49-F238E27FC236}">
              <a16:creationId xmlns:a16="http://schemas.microsoft.com/office/drawing/2014/main" id="{1E9F884A-B15E-42B8-8775-EFF0D6B0E274}"/>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8" name="直線コネクタ 597">
          <a:extLst>
            <a:ext uri="{FF2B5EF4-FFF2-40B4-BE49-F238E27FC236}">
              <a16:creationId xmlns:a16="http://schemas.microsoft.com/office/drawing/2014/main" id="{D105C982-F6FF-4901-AED4-719738492D73}"/>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9" name="テキスト ボックス 598">
          <a:extLst>
            <a:ext uri="{FF2B5EF4-FFF2-40B4-BE49-F238E27FC236}">
              <a16:creationId xmlns:a16="http://schemas.microsoft.com/office/drawing/2014/main" id="{4D7CB04D-C8B9-4317-B5A7-F6C4EF2F81CE}"/>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0" name="直線コネクタ 599">
          <a:extLst>
            <a:ext uri="{FF2B5EF4-FFF2-40B4-BE49-F238E27FC236}">
              <a16:creationId xmlns:a16="http://schemas.microsoft.com/office/drawing/2014/main" id="{1E65EBE8-ABB3-4EE2-8C1B-412DD95F78AC}"/>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1" name="テキスト ボックス 600">
          <a:extLst>
            <a:ext uri="{FF2B5EF4-FFF2-40B4-BE49-F238E27FC236}">
              <a16:creationId xmlns:a16="http://schemas.microsoft.com/office/drawing/2014/main" id="{1FFB078C-7EEB-4456-89F1-3A02436BB7FB}"/>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E544E6F4-8977-46B2-A8E4-3BC97132B38C}"/>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2E959599-C54D-40E2-9EA8-977172FFFC4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2EF13467-0E8E-4377-A18D-242BA99000AB}"/>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605" name="直線コネクタ 604">
          <a:extLst>
            <a:ext uri="{FF2B5EF4-FFF2-40B4-BE49-F238E27FC236}">
              <a16:creationId xmlns:a16="http://schemas.microsoft.com/office/drawing/2014/main" id="{33BE0AA8-12E9-48FF-9F50-CC1D0719BF0B}"/>
            </a:ext>
          </a:extLst>
        </xdr:cNvPr>
        <xdr:cNvCxnSpPr/>
      </xdr:nvCxnSpPr>
      <xdr:spPr>
        <a:xfrm flipV="1">
          <a:off x="19509104" y="13198928"/>
          <a:ext cx="0" cy="138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06" name="【消防施設】&#10;一人当たり面積最小値テキスト">
          <a:extLst>
            <a:ext uri="{FF2B5EF4-FFF2-40B4-BE49-F238E27FC236}">
              <a16:creationId xmlns:a16="http://schemas.microsoft.com/office/drawing/2014/main" id="{C4DF2EDA-F95A-4A04-B61E-3F6F5608B600}"/>
            </a:ext>
          </a:extLst>
        </xdr:cNvPr>
        <xdr:cNvSpPr txBox="1"/>
      </xdr:nvSpPr>
      <xdr:spPr>
        <a:xfrm>
          <a:off x="19547840" y="14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07" name="直線コネクタ 606">
          <a:extLst>
            <a:ext uri="{FF2B5EF4-FFF2-40B4-BE49-F238E27FC236}">
              <a16:creationId xmlns:a16="http://schemas.microsoft.com/office/drawing/2014/main" id="{75310EB5-32DE-4B1C-805A-E58C63A33056}"/>
            </a:ext>
          </a:extLst>
        </xdr:cNvPr>
        <xdr:cNvCxnSpPr/>
      </xdr:nvCxnSpPr>
      <xdr:spPr>
        <a:xfrm>
          <a:off x="19443700" y="14585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608" name="【消防施設】&#10;一人当たり面積最大値テキスト">
          <a:extLst>
            <a:ext uri="{FF2B5EF4-FFF2-40B4-BE49-F238E27FC236}">
              <a16:creationId xmlns:a16="http://schemas.microsoft.com/office/drawing/2014/main" id="{BB44EBCF-0B87-4758-BECE-836CA90F42EA}"/>
            </a:ext>
          </a:extLst>
        </xdr:cNvPr>
        <xdr:cNvSpPr txBox="1"/>
      </xdr:nvSpPr>
      <xdr:spPr>
        <a:xfrm>
          <a:off x="19547840" y="1297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609" name="直線コネクタ 608">
          <a:extLst>
            <a:ext uri="{FF2B5EF4-FFF2-40B4-BE49-F238E27FC236}">
              <a16:creationId xmlns:a16="http://schemas.microsoft.com/office/drawing/2014/main" id="{C7516222-76B8-4F00-8AA5-D2E875708886}"/>
            </a:ext>
          </a:extLst>
        </xdr:cNvPr>
        <xdr:cNvCxnSpPr/>
      </xdr:nvCxnSpPr>
      <xdr:spPr>
        <a:xfrm>
          <a:off x="19443700" y="131989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610" name="【消防施設】&#10;一人当たり面積平均値テキスト">
          <a:extLst>
            <a:ext uri="{FF2B5EF4-FFF2-40B4-BE49-F238E27FC236}">
              <a16:creationId xmlns:a16="http://schemas.microsoft.com/office/drawing/2014/main" id="{8585A160-95A2-46A5-9833-CF04074B95B8}"/>
            </a:ext>
          </a:extLst>
        </xdr:cNvPr>
        <xdr:cNvSpPr txBox="1"/>
      </xdr:nvSpPr>
      <xdr:spPr>
        <a:xfrm>
          <a:off x="19547840" y="14311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611" name="フローチャート: 判断 610">
          <a:extLst>
            <a:ext uri="{FF2B5EF4-FFF2-40B4-BE49-F238E27FC236}">
              <a16:creationId xmlns:a16="http://schemas.microsoft.com/office/drawing/2014/main" id="{9A27BCD4-11DB-4FC4-BC45-82B8617CE4E6}"/>
            </a:ext>
          </a:extLst>
        </xdr:cNvPr>
        <xdr:cNvSpPr/>
      </xdr:nvSpPr>
      <xdr:spPr>
        <a:xfrm>
          <a:off x="1945894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612" name="フローチャート: 判断 611">
          <a:extLst>
            <a:ext uri="{FF2B5EF4-FFF2-40B4-BE49-F238E27FC236}">
              <a16:creationId xmlns:a16="http://schemas.microsoft.com/office/drawing/2014/main" id="{D92EA8AC-E9C2-4F7C-98EF-71D7FB6D4EC3}"/>
            </a:ext>
          </a:extLst>
        </xdr:cNvPr>
        <xdr:cNvSpPr/>
      </xdr:nvSpPr>
      <xdr:spPr>
        <a:xfrm>
          <a:off x="18735040" y="14491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613" name="フローチャート: 判断 612">
          <a:extLst>
            <a:ext uri="{FF2B5EF4-FFF2-40B4-BE49-F238E27FC236}">
              <a16:creationId xmlns:a16="http://schemas.microsoft.com/office/drawing/2014/main" id="{74E401F1-C4D7-46A0-AD2C-96A4413FDFC8}"/>
            </a:ext>
          </a:extLst>
        </xdr:cNvPr>
        <xdr:cNvSpPr/>
      </xdr:nvSpPr>
      <xdr:spPr>
        <a:xfrm>
          <a:off x="17937480" y="144928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14" name="フローチャート: 判断 613">
          <a:extLst>
            <a:ext uri="{FF2B5EF4-FFF2-40B4-BE49-F238E27FC236}">
              <a16:creationId xmlns:a16="http://schemas.microsoft.com/office/drawing/2014/main" id="{07C84277-4E76-4168-8C55-5CEE932607A5}"/>
            </a:ext>
          </a:extLst>
        </xdr:cNvPr>
        <xdr:cNvSpPr/>
      </xdr:nvSpPr>
      <xdr:spPr>
        <a:xfrm>
          <a:off x="17162780" y="1449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615" name="フローチャート: 判断 614">
          <a:extLst>
            <a:ext uri="{FF2B5EF4-FFF2-40B4-BE49-F238E27FC236}">
              <a16:creationId xmlns:a16="http://schemas.microsoft.com/office/drawing/2014/main" id="{80F3DD70-4F2A-47AC-8EF0-CC93DF4DB18A}"/>
            </a:ext>
          </a:extLst>
        </xdr:cNvPr>
        <xdr:cNvSpPr/>
      </xdr:nvSpPr>
      <xdr:spPr>
        <a:xfrm>
          <a:off x="16388080" y="14492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577B273E-7D85-4A81-A42D-8359B50C643F}"/>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3AD52C78-BF28-423C-908F-2C5DF0EDEE36}"/>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88E54F3C-D187-4123-9086-BDBF386E89BE}"/>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45FD49B3-9E9D-4B58-BA30-FFA6328C00C5}"/>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2C37B805-4A90-4DF9-98CF-BCC451603A3F}"/>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104866</xdr:rowOff>
    </xdr:from>
    <xdr:to>
      <xdr:col>116</xdr:col>
      <xdr:colOff>114300</xdr:colOff>
      <xdr:row>87</xdr:row>
      <xdr:rowOff>35016</xdr:rowOff>
    </xdr:to>
    <xdr:sp macro="" textlink="">
      <xdr:nvSpPr>
        <xdr:cNvPr id="621" name="楕円 620">
          <a:extLst>
            <a:ext uri="{FF2B5EF4-FFF2-40B4-BE49-F238E27FC236}">
              <a16:creationId xmlns:a16="http://schemas.microsoft.com/office/drawing/2014/main" id="{48805774-10DB-4774-BC00-2AEF1FE3693D}"/>
            </a:ext>
          </a:extLst>
        </xdr:cNvPr>
        <xdr:cNvSpPr/>
      </xdr:nvSpPr>
      <xdr:spPr>
        <a:xfrm>
          <a:off x="19458940" y="145219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19793</xdr:rowOff>
    </xdr:from>
    <xdr:ext cx="469744" cy="259045"/>
    <xdr:sp macro="" textlink="">
      <xdr:nvSpPr>
        <xdr:cNvPr id="622" name="【消防施設】&#10;一人当たり面積該当値テキスト">
          <a:extLst>
            <a:ext uri="{FF2B5EF4-FFF2-40B4-BE49-F238E27FC236}">
              <a16:creationId xmlns:a16="http://schemas.microsoft.com/office/drawing/2014/main" id="{56A460C0-5D1C-4B77-A582-88D919624330}"/>
            </a:ext>
          </a:extLst>
        </xdr:cNvPr>
        <xdr:cNvSpPr txBox="1"/>
      </xdr:nvSpPr>
      <xdr:spPr>
        <a:xfrm>
          <a:off x="19547840" y="1443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105192</xdr:rowOff>
    </xdr:from>
    <xdr:to>
      <xdr:col>112</xdr:col>
      <xdr:colOff>38100</xdr:colOff>
      <xdr:row>87</xdr:row>
      <xdr:rowOff>35342</xdr:rowOff>
    </xdr:to>
    <xdr:sp macro="" textlink="">
      <xdr:nvSpPr>
        <xdr:cNvPr id="623" name="楕円 622">
          <a:extLst>
            <a:ext uri="{FF2B5EF4-FFF2-40B4-BE49-F238E27FC236}">
              <a16:creationId xmlns:a16="http://schemas.microsoft.com/office/drawing/2014/main" id="{65B8C209-986D-4B2E-9B0B-F4876528F88E}"/>
            </a:ext>
          </a:extLst>
        </xdr:cNvPr>
        <xdr:cNvSpPr/>
      </xdr:nvSpPr>
      <xdr:spPr>
        <a:xfrm>
          <a:off x="18735040" y="145222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155666</xdr:rowOff>
    </xdr:from>
    <xdr:to>
      <xdr:col>116</xdr:col>
      <xdr:colOff>63500</xdr:colOff>
      <xdr:row>86</xdr:row>
      <xdr:rowOff>155992</xdr:rowOff>
    </xdr:to>
    <xdr:cxnSp macro="">
      <xdr:nvCxnSpPr>
        <xdr:cNvPr id="624" name="直線コネクタ 623">
          <a:extLst>
            <a:ext uri="{FF2B5EF4-FFF2-40B4-BE49-F238E27FC236}">
              <a16:creationId xmlns:a16="http://schemas.microsoft.com/office/drawing/2014/main" id="{D0967C9D-29E0-4E1A-BC57-6ECE1FE1B4EC}"/>
            </a:ext>
          </a:extLst>
        </xdr:cNvPr>
        <xdr:cNvCxnSpPr/>
      </xdr:nvCxnSpPr>
      <xdr:spPr>
        <a:xfrm flipV="1">
          <a:off x="18778220" y="14572706"/>
          <a:ext cx="73152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105192</xdr:rowOff>
    </xdr:from>
    <xdr:to>
      <xdr:col>107</xdr:col>
      <xdr:colOff>101600</xdr:colOff>
      <xdr:row>87</xdr:row>
      <xdr:rowOff>35342</xdr:rowOff>
    </xdr:to>
    <xdr:sp macro="" textlink="">
      <xdr:nvSpPr>
        <xdr:cNvPr id="625" name="楕円 624">
          <a:extLst>
            <a:ext uri="{FF2B5EF4-FFF2-40B4-BE49-F238E27FC236}">
              <a16:creationId xmlns:a16="http://schemas.microsoft.com/office/drawing/2014/main" id="{970AE43D-4DE0-4B7F-B196-7471DCB8ADF8}"/>
            </a:ext>
          </a:extLst>
        </xdr:cNvPr>
        <xdr:cNvSpPr/>
      </xdr:nvSpPr>
      <xdr:spPr>
        <a:xfrm>
          <a:off x="17937480" y="14522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155992</xdr:rowOff>
    </xdr:from>
    <xdr:to>
      <xdr:col>111</xdr:col>
      <xdr:colOff>177800</xdr:colOff>
      <xdr:row>86</xdr:row>
      <xdr:rowOff>155992</xdr:rowOff>
    </xdr:to>
    <xdr:cxnSp macro="">
      <xdr:nvCxnSpPr>
        <xdr:cNvPr id="626" name="直線コネクタ 625">
          <a:extLst>
            <a:ext uri="{FF2B5EF4-FFF2-40B4-BE49-F238E27FC236}">
              <a16:creationId xmlns:a16="http://schemas.microsoft.com/office/drawing/2014/main" id="{F0479832-30DF-4BA4-8D8A-E5BEF6EF5621}"/>
            </a:ext>
          </a:extLst>
        </xdr:cNvPr>
        <xdr:cNvCxnSpPr/>
      </xdr:nvCxnSpPr>
      <xdr:spPr>
        <a:xfrm>
          <a:off x="17988280" y="1457303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105519</xdr:rowOff>
    </xdr:from>
    <xdr:to>
      <xdr:col>102</xdr:col>
      <xdr:colOff>165100</xdr:colOff>
      <xdr:row>87</xdr:row>
      <xdr:rowOff>35669</xdr:rowOff>
    </xdr:to>
    <xdr:sp macro="" textlink="">
      <xdr:nvSpPr>
        <xdr:cNvPr id="627" name="楕円 626">
          <a:extLst>
            <a:ext uri="{FF2B5EF4-FFF2-40B4-BE49-F238E27FC236}">
              <a16:creationId xmlns:a16="http://schemas.microsoft.com/office/drawing/2014/main" id="{E8E01A11-DCD0-4BB8-9384-C37AC795F226}"/>
            </a:ext>
          </a:extLst>
        </xdr:cNvPr>
        <xdr:cNvSpPr/>
      </xdr:nvSpPr>
      <xdr:spPr>
        <a:xfrm>
          <a:off x="17162780" y="145225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155992</xdr:rowOff>
    </xdr:from>
    <xdr:to>
      <xdr:col>107</xdr:col>
      <xdr:colOff>50800</xdr:colOff>
      <xdr:row>86</xdr:row>
      <xdr:rowOff>156319</xdr:rowOff>
    </xdr:to>
    <xdr:cxnSp macro="">
      <xdr:nvCxnSpPr>
        <xdr:cNvPr id="628" name="直線コネクタ 627">
          <a:extLst>
            <a:ext uri="{FF2B5EF4-FFF2-40B4-BE49-F238E27FC236}">
              <a16:creationId xmlns:a16="http://schemas.microsoft.com/office/drawing/2014/main" id="{232F18E7-31C5-49E9-8DE7-9D2F7766CCCB}"/>
            </a:ext>
          </a:extLst>
        </xdr:cNvPr>
        <xdr:cNvCxnSpPr/>
      </xdr:nvCxnSpPr>
      <xdr:spPr>
        <a:xfrm flipV="1">
          <a:off x="17213580" y="14573032"/>
          <a:ext cx="7747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105192</xdr:rowOff>
    </xdr:from>
    <xdr:to>
      <xdr:col>98</xdr:col>
      <xdr:colOff>38100</xdr:colOff>
      <xdr:row>87</xdr:row>
      <xdr:rowOff>35342</xdr:rowOff>
    </xdr:to>
    <xdr:sp macro="" textlink="">
      <xdr:nvSpPr>
        <xdr:cNvPr id="629" name="楕円 628">
          <a:extLst>
            <a:ext uri="{FF2B5EF4-FFF2-40B4-BE49-F238E27FC236}">
              <a16:creationId xmlns:a16="http://schemas.microsoft.com/office/drawing/2014/main" id="{006FA056-D26E-4B30-BCF7-1E267C746527}"/>
            </a:ext>
          </a:extLst>
        </xdr:cNvPr>
        <xdr:cNvSpPr/>
      </xdr:nvSpPr>
      <xdr:spPr>
        <a:xfrm>
          <a:off x="16388080" y="145222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155992</xdr:rowOff>
    </xdr:from>
    <xdr:to>
      <xdr:col>102</xdr:col>
      <xdr:colOff>114300</xdr:colOff>
      <xdr:row>86</xdr:row>
      <xdr:rowOff>156319</xdr:rowOff>
    </xdr:to>
    <xdr:cxnSp macro="">
      <xdr:nvCxnSpPr>
        <xdr:cNvPr id="630" name="直線コネクタ 629">
          <a:extLst>
            <a:ext uri="{FF2B5EF4-FFF2-40B4-BE49-F238E27FC236}">
              <a16:creationId xmlns:a16="http://schemas.microsoft.com/office/drawing/2014/main" id="{F6B4310F-0DD5-4391-8092-51746FD2E30C}"/>
            </a:ext>
          </a:extLst>
        </xdr:cNvPr>
        <xdr:cNvCxnSpPr/>
      </xdr:nvCxnSpPr>
      <xdr:spPr>
        <a:xfrm>
          <a:off x="16431260" y="14573032"/>
          <a:ext cx="78232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631" name="n_1aveValue【消防施設】&#10;一人当たり面積">
          <a:extLst>
            <a:ext uri="{FF2B5EF4-FFF2-40B4-BE49-F238E27FC236}">
              <a16:creationId xmlns:a16="http://schemas.microsoft.com/office/drawing/2014/main" id="{5D96F999-3C7A-43E3-AAE3-FA5053CD6CC8}"/>
            </a:ext>
          </a:extLst>
        </xdr:cNvPr>
        <xdr:cNvSpPr txBox="1"/>
      </xdr:nvSpPr>
      <xdr:spPr>
        <a:xfrm>
          <a:off x="18561127" y="1427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632" name="n_2aveValue【消防施設】&#10;一人当たり面積">
          <a:extLst>
            <a:ext uri="{FF2B5EF4-FFF2-40B4-BE49-F238E27FC236}">
              <a16:creationId xmlns:a16="http://schemas.microsoft.com/office/drawing/2014/main" id="{82A08502-4E3F-4A08-A37D-DFC7E7C6238D}"/>
            </a:ext>
          </a:extLst>
        </xdr:cNvPr>
        <xdr:cNvSpPr txBox="1"/>
      </xdr:nvSpPr>
      <xdr:spPr>
        <a:xfrm>
          <a:off x="17776267" y="1427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633" name="n_3aveValue【消防施設】&#10;一人当たり面積">
          <a:extLst>
            <a:ext uri="{FF2B5EF4-FFF2-40B4-BE49-F238E27FC236}">
              <a16:creationId xmlns:a16="http://schemas.microsoft.com/office/drawing/2014/main" id="{B00A9D70-1000-4A1B-9B94-941726CFDE16}"/>
            </a:ext>
          </a:extLst>
        </xdr:cNvPr>
        <xdr:cNvSpPr txBox="1"/>
      </xdr:nvSpPr>
      <xdr:spPr>
        <a:xfrm>
          <a:off x="17001567" y="1427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634" name="n_4aveValue【消防施設】&#10;一人当たり面積">
          <a:extLst>
            <a:ext uri="{FF2B5EF4-FFF2-40B4-BE49-F238E27FC236}">
              <a16:creationId xmlns:a16="http://schemas.microsoft.com/office/drawing/2014/main" id="{A949227D-91FC-4580-B839-F99DAC27C659}"/>
            </a:ext>
          </a:extLst>
        </xdr:cNvPr>
        <xdr:cNvSpPr txBox="1"/>
      </xdr:nvSpPr>
      <xdr:spPr>
        <a:xfrm>
          <a:off x="16226867" y="1427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26469</xdr:rowOff>
    </xdr:from>
    <xdr:ext cx="469744" cy="259045"/>
    <xdr:sp macro="" textlink="">
      <xdr:nvSpPr>
        <xdr:cNvPr id="635" name="n_1mainValue【消防施設】&#10;一人当たり面積">
          <a:extLst>
            <a:ext uri="{FF2B5EF4-FFF2-40B4-BE49-F238E27FC236}">
              <a16:creationId xmlns:a16="http://schemas.microsoft.com/office/drawing/2014/main" id="{46D6AFB8-498D-4FFC-BF9D-59EAFA858192}"/>
            </a:ext>
          </a:extLst>
        </xdr:cNvPr>
        <xdr:cNvSpPr txBox="1"/>
      </xdr:nvSpPr>
      <xdr:spPr>
        <a:xfrm>
          <a:off x="18561127" y="1461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26469</xdr:rowOff>
    </xdr:from>
    <xdr:ext cx="469744" cy="259045"/>
    <xdr:sp macro="" textlink="">
      <xdr:nvSpPr>
        <xdr:cNvPr id="636" name="n_2mainValue【消防施設】&#10;一人当たり面積">
          <a:extLst>
            <a:ext uri="{FF2B5EF4-FFF2-40B4-BE49-F238E27FC236}">
              <a16:creationId xmlns:a16="http://schemas.microsoft.com/office/drawing/2014/main" id="{9DC2E858-7BCC-4AB1-B5D1-03A2482794FB}"/>
            </a:ext>
          </a:extLst>
        </xdr:cNvPr>
        <xdr:cNvSpPr txBox="1"/>
      </xdr:nvSpPr>
      <xdr:spPr>
        <a:xfrm>
          <a:off x="17776267" y="1461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26796</xdr:rowOff>
    </xdr:from>
    <xdr:ext cx="469744" cy="259045"/>
    <xdr:sp macro="" textlink="">
      <xdr:nvSpPr>
        <xdr:cNvPr id="637" name="n_3mainValue【消防施設】&#10;一人当たり面積">
          <a:extLst>
            <a:ext uri="{FF2B5EF4-FFF2-40B4-BE49-F238E27FC236}">
              <a16:creationId xmlns:a16="http://schemas.microsoft.com/office/drawing/2014/main" id="{E39B1817-08A6-44C7-AF7E-54890A9B9A3F}"/>
            </a:ext>
          </a:extLst>
        </xdr:cNvPr>
        <xdr:cNvSpPr txBox="1"/>
      </xdr:nvSpPr>
      <xdr:spPr>
        <a:xfrm>
          <a:off x="17001567" y="1461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26469</xdr:rowOff>
    </xdr:from>
    <xdr:ext cx="469744" cy="259045"/>
    <xdr:sp macro="" textlink="">
      <xdr:nvSpPr>
        <xdr:cNvPr id="638" name="n_4mainValue【消防施設】&#10;一人当たり面積">
          <a:extLst>
            <a:ext uri="{FF2B5EF4-FFF2-40B4-BE49-F238E27FC236}">
              <a16:creationId xmlns:a16="http://schemas.microsoft.com/office/drawing/2014/main" id="{93007187-778F-4DD5-8A6D-D6682776F247}"/>
            </a:ext>
          </a:extLst>
        </xdr:cNvPr>
        <xdr:cNvSpPr txBox="1"/>
      </xdr:nvSpPr>
      <xdr:spPr>
        <a:xfrm>
          <a:off x="16226867" y="1461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D16F3B77-58B6-4C24-9ABC-8531B5BBE3A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D34ACA1F-A23E-47D1-AED5-5558F1B1D0B3}"/>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4058ED41-2999-412E-85BB-6D41D4D87A23}"/>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9988E0EB-77C3-4A2B-B0C1-7ED148F85591}"/>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167B6106-2466-4C21-A059-BE7FB7A1243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801A0AC5-DFB9-4820-9320-1EDC622B57F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E9229F27-8830-435B-A30B-4A7F5803701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554B69D1-F130-4ACD-B6C6-D21316D83B0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9CFF3CF0-C25B-4F16-8BC2-C13684421179}"/>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3AED8933-1076-4032-9B67-4EA79EA25E33}"/>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5E098833-3D8A-45F9-B0B2-09E1D6A0C1EC}"/>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478EFB7F-7B5D-49E3-8133-DA71B3079814}"/>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D104DD14-E0D0-40D3-9C61-C3755B5B0876}"/>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86E494E8-6738-4799-BEDC-5038A8356ED5}"/>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CE52CED6-E778-48A5-B845-750ECFC26997}"/>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83A07790-DF39-4916-A172-37D10C4F4315}"/>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EFC33F21-82E4-46B2-A946-85431C2D7CF9}"/>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DF62EC56-E754-46F7-8CB4-9095C1D7F14E}"/>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209DB7C0-C26E-4CE9-AC7D-1C475953E006}"/>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E7C4FCE5-299D-4FDE-86DD-D8BC4B2CBA73}"/>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CAAB65CC-C625-4A74-99E6-3F24F78CD9B8}"/>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9A7D3B38-29DC-4DD4-9FD5-A623C158D446}"/>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686F490D-B993-41CC-8BCF-8F91C2032EED}"/>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4AB4E317-1A2F-4346-90EF-88390978859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id="{256668A6-7DF5-4793-B650-71B8613C9016}"/>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050002E5-6286-4693-92CA-11D09EDC0084}"/>
            </a:ext>
          </a:extLst>
        </xdr:cNvPr>
        <xdr:cNvCxnSpPr/>
      </xdr:nvCxnSpPr>
      <xdr:spPr>
        <a:xfrm flipV="1">
          <a:off x="14375764" y="16778151"/>
          <a:ext cx="0" cy="152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庁舎】&#10;有形固定資産減価償却率最小値テキスト">
          <a:extLst>
            <a:ext uri="{FF2B5EF4-FFF2-40B4-BE49-F238E27FC236}">
              <a16:creationId xmlns:a16="http://schemas.microsoft.com/office/drawing/2014/main" id="{31B25218-630F-40CB-99AF-119195EB8625}"/>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D7EC5B45-C286-489C-BC99-198146995823}"/>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67" name="【庁舎】&#10;有形固定資産減価償却率最大値テキスト">
          <a:extLst>
            <a:ext uri="{FF2B5EF4-FFF2-40B4-BE49-F238E27FC236}">
              <a16:creationId xmlns:a16="http://schemas.microsoft.com/office/drawing/2014/main" id="{696441BB-2D81-4977-95C8-87EFBB0E8323}"/>
            </a:ext>
          </a:extLst>
        </xdr:cNvPr>
        <xdr:cNvSpPr txBox="1"/>
      </xdr:nvSpPr>
      <xdr:spPr>
        <a:xfrm>
          <a:off x="14414500" y="16560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68" name="直線コネクタ 667">
          <a:extLst>
            <a:ext uri="{FF2B5EF4-FFF2-40B4-BE49-F238E27FC236}">
              <a16:creationId xmlns:a16="http://schemas.microsoft.com/office/drawing/2014/main" id="{148FF220-15CB-403D-945E-27F7E365CA18}"/>
            </a:ext>
          </a:extLst>
        </xdr:cNvPr>
        <xdr:cNvCxnSpPr/>
      </xdr:nvCxnSpPr>
      <xdr:spPr>
        <a:xfrm>
          <a:off x="14287500" y="167781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669" name="【庁舎】&#10;有形固定資産減価償却率平均値テキスト">
          <a:extLst>
            <a:ext uri="{FF2B5EF4-FFF2-40B4-BE49-F238E27FC236}">
              <a16:creationId xmlns:a16="http://schemas.microsoft.com/office/drawing/2014/main" id="{969C6E66-EE9F-4FCE-95C0-1C061033AD78}"/>
            </a:ext>
          </a:extLst>
        </xdr:cNvPr>
        <xdr:cNvSpPr txBox="1"/>
      </xdr:nvSpPr>
      <xdr:spPr>
        <a:xfrm>
          <a:off x="14414500" y="17382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670" name="フローチャート: 判断 669">
          <a:extLst>
            <a:ext uri="{FF2B5EF4-FFF2-40B4-BE49-F238E27FC236}">
              <a16:creationId xmlns:a16="http://schemas.microsoft.com/office/drawing/2014/main" id="{D45C9698-324C-44FC-8B76-772755E62946}"/>
            </a:ext>
          </a:extLst>
        </xdr:cNvPr>
        <xdr:cNvSpPr/>
      </xdr:nvSpPr>
      <xdr:spPr>
        <a:xfrm>
          <a:off x="14325600" y="1752690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671" name="フローチャート: 判断 670">
          <a:extLst>
            <a:ext uri="{FF2B5EF4-FFF2-40B4-BE49-F238E27FC236}">
              <a16:creationId xmlns:a16="http://schemas.microsoft.com/office/drawing/2014/main" id="{E2D3E249-7ADA-4484-8AFA-D3098C01DDD9}"/>
            </a:ext>
          </a:extLst>
        </xdr:cNvPr>
        <xdr:cNvSpPr/>
      </xdr:nvSpPr>
      <xdr:spPr>
        <a:xfrm>
          <a:off x="13578840" y="1761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672" name="フローチャート: 判断 671">
          <a:extLst>
            <a:ext uri="{FF2B5EF4-FFF2-40B4-BE49-F238E27FC236}">
              <a16:creationId xmlns:a16="http://schemas.microsoft.com/office/drawing/2014/main" id="{4FEB0896-6862-4C95-BC06-CDFAAD0CBCDC}"/>
            </a:ext>
          </a:extLst>
        </xdr:cNvPr>
        <xdr:cNvSpPr/>
      </xdr:nvSpPr>
      <xdr:spPr>
        <a:xfrm>
          <a:off x="12804140" y="17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673" name="フローチャート: 判断 672">
          <a:extLst>
            <a:ext uri="{FF2B5EF4-FFF2-40B4-BE49-F238E27FC236}">
              <a16:creationId xmlns:a16="http://schemas.microsoft.com/office/drawing/2014/main" id="{03D61EBC-1E6F-47D0-953C-7226751288DB}"/>
            </a:ext>
          </a:extLst>
        </xdr:cNvPr>
        <xdr:cNvSpPr/>
      </xdr:nvSpPr>
      <xdr:spPr>
        <a:xfrm>
          <a:off x="12029440" y="176439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674" name="フローチャート: 判断 673">
          <a:extLst>
            <a:ext uri="{FF2B5EF4-FFF2-40B4-BE49-F238E27FC236}">
              <a16:creationId xmlns:a16="http://schemas.microsoft.com/office/drawing/2014/main" id="{5CE4BB68-9B1E-4AAD-8923-77E10C4B6695}"/>
            </a:ext>
          </a:extLst>
        </xdr:cNvPr>
        <xdr:cNvSpPr/>
      </xdr:nvSpPr>
      <xdr:spPr>
        <a:xfrm>
          <a:off x="11231880" y="17605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3CFFD62-99B9-4562-AF7E-AFD4F187B684}"/>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69BC9C19-6E7E-40CC-8C3E-7609851CD6CA}"/>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C3E0CE06-1F49-4E51-8B9D-738C83019BE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AC9594C-446C-4607-83AE-01AC92A33CE9}"/>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C96462DA-0353-43D5-B2A6-DC7E309FDEB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74386</xdr:rowOff>
    </xdr:from>
    <xdr:to>
      <xdr:col>85</xdr:col>
      <xdr:colOff>177800</xdr:colOff>
      <xdr:row>107</xdr:row>
      <xdr:rowOff>4536</xdr:rowOff>
    </xdr:to>
    <xdr:sp macro="" textlink="">
      <xdr:nvSpPr>
        <xdr:cNvPr id="680" name="楕円 679">
          <a:extLst>
            <a:ext uri="{FF2B5EF4-FFF2-40B4-BE49-F238E27FC236}">
              <a16:creationId xmlns:a16="http://schemas.microsoft.com/office/drawing/2014/main" id="{6037DC89-34F1-491C-8F82-8EF48E4A7DC1}"/>
            </a:ext>
          </a:extLst>
        </xdr:cNvPr>
        <xdr:cNvSpPr/>
      </xdr:nvSpPr>
      <xdr:spPr>
        <a:xfrm>
          <a:off x="14325600" y="178442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52813</xdr:rowOff>
    </xdr:from>
    <xdr:ext cx="405111" cy="259045"/>
    <xdr:sp macro="" textlink="">
      <xdr:nvSpPr>
        <xdr:cNvPr id="681" name="【庁舎】&#10;有形固定資産減価償却率該当値テキスト">
          <a:extLst>
            <a:ext uri="{FF2B5EF4-FFF2-40B4-BE49-F238E27FC236}">
              <a16:creationId xmlns:a16="http://schemas.microsoft.com/office/drawing/2014/main" id="{9BDDAA06-5B05-411C-A8FD-34A2A93BFAA6}"/>
            </a:ext>
          </a:extLst>
        </xdr:cNvPr>
        <xdr:cNvSpPr txBox="1"/>
      </xdr:nvSpPr>
      <xdr:spPr>
        <a:xfrm>
          <a:off x="14414500" y="1782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41729</xdr:rowOff>
    </xdr:from>
    <xdr:to>
      <xdr:col>81</xdr:col>
      <xdr:colOff>101600</xdr:colOff>
      <xdr:row>106</xdr:row>
      <xdr:rowOff>143329</xdr:rowOff>
    </xdr:to>
    <xdr:sp macro="" textlink="">
      <xdr:nvSpPr>
        <xdr:cNvPr id="682" name="楕円 681">
          <a:extLst>
            <a:ext uri="{FF2B5EF4-FFF2-40B4-BE49-F238E27FC236}">
              <a16:creationId xmlns:a16="http://schemas.microsoft.com/office/drawing/2014/main" id="{24D281E1-4B8E-4442-9300-E9D830A5F600}"/>
            </a:ext>
          </a:extLst>
        </xdr:cNvPr>
        <xdr:cNvSpPr/>
      </xdr:nvSpPr>
      <xdr:spPr>
        <a:xfrm>
          <a:off x="13578840" y="178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92529</xdr:rowOff>
    </xdr:from>
    <xdr:to>
      <xdr:col>85</xdr:col>
      <xdr:colOff>127000</xdr:colOff>
      <xdr:row>106</xdr:row>
      <xdr:rowOff>125186</xdr:rowOff>
    </xdr:to>
    <xdr:cxnSp macro="">
      <xdr:nvCxnSpPr>
        <xdr:cNvPr id="683" name="直線コネクタ 682">
          <a:extLst>
            <a:ext uri="{FF2B5EF4-FFF2-40B4-BE49-F238E27FC236}">
              <a16:creationId xmlns:a16="http://schemas.microsoft.com/office/drawing/2014/main" id="{297486DD-B44D-49E0-9508-72A86B36FE0D}"/>
            </a:ext>
          </a:extLst>
        </xdr:cNvPr>
        <xdr:cNvCxnSpPr/>
      </xdr:nvCxnSpPr>
      <xdr:spPr>
        <a:xfrm>
          <a:off x="13629640" y="17862369"/>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xdr:rowOff>
    </xdr:from>
    <xdr:to>
      <xdr:col>76</xdr:col>
      <xdr:colOff>165100</xdr:colOff>
      <xdr:row>106</xdr:row>
      <xdr:rowOff>110671</xdr:rowOff>
    </xdr:to>
    <xdr:sp macro="" textlink="">
      <xdr:nvSpPr>
        <xdr:cNvPr id="684" name="楕円 683">
          <a:extLst>
            <a:ext uri="{FF2B5EF4-FFF2-40B4-BE49-F238E27FC236}">
              <a16:creationId xmlns:a16="http://schemas.microsoft.com/office/drawing/2014/main" id="{6E8BC7C9-8269-45E8-A4B4-3317921F2EB1}"/>
            </a:ext>
          </a:extLst>
        </xdr:cNvPr>
        <xdr:cNvSpPr/>
      </xdr:nvSpPr>
      <xdr:spPr>
        <a:xfrm>
          <a:off x="12804140" y="177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59871</xdr:rowOff>
    </xdr:from>
    <xdr:to>
      <xdr:col>81</xdr:col>
      <xdr:colOff>50800</xdr:colOff>
      <xdr:row>106</xdr:row>
      <xdr:rowOff>92529</xdr:rowOff>
    </xdr:to>
    <xdr:cxnSp macro="">
      <xdr:nvCxnSpPr>
        <xdr:cNvPr id="685" name="直線コネクタ 684">
          <a:extLst>
            <a:ext uri="{FF2B5EF4-FFF2-40B4-BE49-F238E27FC236}">
              <a16:creationId xmlns:a16="http://schemas.microsoft.com/office/drawing/2014/main" id="{84969E85-6702-44C7-8810-B87BF6E397C2}"/>
            </a:ext>
          </a:extLst>
        </xdr:cNvPr>
        <xdr:cNvCxnSpPr/>
      </xdr:nvCxnSpPr>
      <xdr:spPr>
        <a:xfrm>
          <a:off x="12854940" y="17829711"/>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147864</xdr:rowOff>
    </xdr:from>
    <xdr:to>
      <xdr:col>72</xdr:col>
      <xdr:colOff>38100</xdr:colOff>
      <xdr:row>106</xdr:row>
      <xdr:rowOff>78014</xdr:rowOff>
    </xdr:to>
    <xdr:sp macro="" textlink="">
      <xdr:nvSpPr>
        <xdr:cNvPr id="686" name="楕円 685">
          <a:extLst>
            <a:ext uri="{FF2B5EF4-FFF2-40B4-BE49-F238E27FC236}">
              <a16:creationId xmlns:a16="http://schemas.microsoft.com/office/drawing/2014/main" id="{C705934E-5B0E-4CD4-8DD5-A580025C034A}"/>
            </a:ext>
          </a:extLst>
        </xdr:cNvPr>
        <xdr:cNvSpPr/>
      </xdr:nvSpPr>
      <xdr:spPr>
        <a:xfrm>
          <a:off x="12029440" y="177500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27214</xdr:rowOff>
    </xdr:from>
    <xdr:to>
      <xdr:col>76</xdr:col>
      <xdr:colOff>114300</xdr:colOff>
      <xdr:row>106</xdr:row>
      <xdr:rowOff>59871</xdr:rowOff>
    </xdr:to>
    <xdr:cxnSp macro="">
      <xdr:nvCxnSpPr>
        <xdr:cNvPr id="687" name="直線コネクタ 686">
          <a:extLst>
            <a:ext uri="{FF2B5EF4-FFF2-40B4-BE49-F238E27FC236}">
              <a16:creationId xmlns:a16="http://schemas.microsoft.com/office/drawing/2014/main" id="{4F09690D-58F4-426C-81CF-E012CA08D198}"/>
            </a:ext>
          </a:extLst>
        </xdr:cNvPr>
        <xdr:cNvCxnSpPr/>
      </xdr:nvCxnSpPr>
      <xdr:spPr>
        <a:xfrm>
          <a:off x="12072620" y="17797054"/>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115207</xdr:rowOff>
    </xdr:from>
    <xdr:to>
      <xdr:col>67</xdr:col>
      <xdr:colOff>101600</xdr:colOff>
      <xdr:row>106</xdr:row>
      <xdr:rowOff>45357</xdr:rowOff>
    </xdr:to>
    <xdr:sp macro="" textlink="">
      <xdr:nvSpPr>
        <xdr:cNvPr id="688" name="楕円 687">
          <a:extLst>
            <a:ext uri="{FF2B5EF4-FFF2-40B4-BE49-F238E27FC236}">
              <a16:creationId xmlns:a16="http://schemas.microsoft.com/office/drawing/2014/main" id="{9CF82970-AC39-48BD-A329-B83594D5C290}"/>
            </a:ext>
          </a:extLst>
        </xdr:cNvPr>
        <xdr:cNvSpPr/>
      </xdr:nvSpPr>
      <xdr:spPr>
        <a:xfrm>
          <a:off x="11231880" y="177174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166007</xdr:rowOff>
    </xdr:from>
    <xdr:to>
      <xdr:col>71</xdr:col>
      <xdr:colOff>177800</xdr:colOff>
      <xdr:row>106</xdr:row>
      <xdr:rowOff>27214</xdr:rowOff>
    </xdr:to>
    <xdr:cxnSp macro="">
      <xdr:nvCxnSpPr>
        <xdr:cNvPr id="689" name="直線コネクタ 688">
          <a:extLst>
            <a:ext uri="{FF2B5EF4-FFF2-40B4-BE49-F238E27FC236}">
              <a16:creationId xmlns:a16="http://schemas.microsoft.com/office/drawing/2014/main" id="{E9A8A4B7-2361-4612-BCB0-B2665422DA5A}"/>
            </a:ext>
          </a:extLst>
        </xdr:cNvPr>
        <xdr:cNvCxnSpPr/>
      </xdr:nvCxnSpPr>
      <xdr:spPr>
        <a:xfrm>
          <a:off x="11282680" y="17768207"/>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690" name="n_1aveValue【庁舎】&#10;有形固定資産減価償却率">
          <a:extLst>
            <a:ext uri="{FF2B5EF4-FFF2-40B4-BE49-F238E27FC236}">
              <a16:creationId xmlns:a16="http://schemas.microsoft.com/office/drawing/2014/main" id="{514E0B91-F5DE-45BB-986E-8AB90AA093E2}"/>
            </a:ext>
          </a:extLst>
        </xdr:cNvPr>
        <xdr:cNvSpPr txBox="1"/>
      </xdr:nvSpPr>
      <xdr:spPr>
        <a:xfrm>
          <a:off x="13437244" y="1739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691" name="n_2aveValue【庁舎】&#10;有形固定資産減価償却率">
          <a:extLst>
            <a:ext uri="{FF2B5EF4-FFF2-40B4-BE49-F238E27FC236}">
              <a16:creationId xmlns:a16="http://schemas.microsoft.com/office/drawing/2014/main" id="{ACAAEBAC-A9FE-4040-8D03-629B0E70D12A}"/>
            </a:ext>
          </a:extLst>
        </xdr:cNvPr>
        <xdr:cNvSpPr txBox="1"/>
      </xdr:nvSpPr>
      <xdr:spPr>
        <a:xfrm>
          <a:off x="12675244"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692" name="n_3aveValue【庁舎】&#10;有形固定資産減価償却率">
          <a:extLst>
            <a:ext uri="{FF2B5EF4-FFF2-40B4-BE49-F238E27FC236}">
              <a16:creationId xmlns:a16="http://schemas.microsoft.com/office/drawing/2014/main" id="{17C26F3E-941E-4AC7-90AE-6E4662A1F06C}"/>
            </a:ext>
          </a:extLst>
        </xdr:cNvPr>
        <xdr:cNvSpPr txBox="1"/>
      </xdr:nvSpPr>
      <xdr:spPr>
        <a:xfrm>
          <a:off x="11900544" y="1742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693" name="n_4aveValue【庁舎】&#10;有形固定資産減価償却率">
          <a:extLst>
            <a:ext uri="{FF2B5EF4-FFF2-40B4-BE49-F238E27FC236}">
              <a16:creationId xmlns:a16="http://schemas.microsoft.com/office/drawing/2014/main" id="{71B5DE49-9DE3-4FF9-84D4-8DFE26858170}"/>
            </a:ext>
          </a:extLst>
        </xdr:cNvPr>
        <xdr:cNvSpPr txBox="1"/>
      </xdr:nvSpPr>
      <xdr:spPr>
        <a:xfrm>
          <a:off x="11102984" y="1738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134456</xdr:rowOff>
    </xdr:from>
    <xdr:ext cx="405111" cy="259045"/>
    <xdr:sp macro="" textlink="">
      <xdr:nvSpPr>
        <xdr:cNvPr id="694" name="n_1mainValue【庁舎】&#10;有形固定資産減価償却率">
          <a:extLst>
            <a:ext uri="{FF2B5EF4-FFF2-40B4-BE49-F238E27FC236}">
              <a16:creationId xmlns:a16="http://schemas.microsoft.com/office/drawing/2014/main" id="{A7946BF9-D768-44F6-B554-A024AB27D177}"/>
            </a:ext>
          </a:extLst>
        </xdr:cNvPr>
        <xdr:cNvSpPr txBox="1"/>
      </xdr:nvSpPr>
      <xdr:spPr>
        <a:xfrm>
          <a:off x="13437244" y="17904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101798</xdr:rowOff>
    </xdr:from>
    <xdr:ext cx="405111" cy="259045"/>
    <xdr:sp macro="" textlink="">
      <xdr:nvSpPr>
        <xdr:cNvPr id="695" name="n_2mainValue【庁舎】&#10;有形固定資産減価償却率">
          <a:extLst>
            <a:ext uri="{FF2B5EF4-FFF2-40B4-BE49-F238E27FC236}">
              <a16:creationId xmlns:a16="http://schemas.microsoft.com/office/drawing/2014/main" id="{B6DBBAC6-8148-4713-B55F-5DFA9FC35724}"/>
            </a:ext>
          </a:extLst>
        </xdr:cNvPr>
        <xdr:cNvSpPr txBox="1"/>
      </xdr:nvSpPr>
      <xdr:spPr>
        <a:xfrm>
          <a:off x="12675244" y="1787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69141</xdr:rowOff>
    </xdr:from>
    <xdr:ext cx="405111" cy="259045"/>
    <xdr:sp macro="" textlink="">
      <xdr:nvSpPr>
        <xdr:cNvPr id="696" name="n_3mainValue【庁舎】&#10;有形固定資産減価償却率">
          <a:extLst>
            <a:ext uri="{FF2B5EF4-FFF2-40B4-BE49-F238E27FC236}">
              <a16:creationId xmlns:a16="http://schemas.microsoft.com/office/drawing/2014/main" id="{F4B62B4C-78B0-405F-B3B8-CC811C8FC0CB}"/>
            </a:ext>
          </a:extLst>
        </xdr:cNvPr>
        <xdr:cNvSpPr txBox="1"/>
      </xdr:nvSpPr>
      <xdr:spPr>
        <a:xfrm>
          <a:off x="11900544" y="17838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36484</xdr:rowOff>
    </xdr:from>
    <xdr:ext cx="405111" cy="259045"/>
    <xdr:sp macro="" textlink="">
      <xdr:nvSpPr>
        <xdr:cNvPr id="697" name="n_4mainValue【庁舎】&#10;有形固定資産減価償却率">
          <a:extLst>
            <a:ext uri="{FF2B5EF4-FFF2-40B4-BE49-F238E27FC236}">
              <a16:creationId xmlns:a16="http://schemas.microsoft.com/office/drawing/2014/main" id="{CF5D575D-D151-484D-A1E6-491144912FE3}"/>
            </a:ext>
          </a:extLst>
        </xdr:cNvPr>
        <xdr:cNvSpPr txBox="1"/>
      </xdr:nvSpPr>
      <xdr:spPr>
        <a:xfrm>
          <a:off x="11102984" y="1780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CC1E80F9-53A5-44EA-BB54-81E50C6E4B94}"/>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89B17448-148A-466F-B851-A5A03FFD605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B1747363-8CD4-408B-B7C9-66200E1F59AA}"/>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F234508D-7E6C-40C7-BC82-3C80A480E4BF}"/>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6DD8794-9EC1-4C3B-9091-960D48E60E1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EEB5CC7F-DC91-4AD7-99F7-78856369D89E}"/>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C7760059-573D-4C91-9568-34B8489B09E8}"/>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C8FDA6AF-8ADE-4FD5-819C-AAF365AE6597}"/>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AA55E4CC-9FC2-4788-95DB-3B1815A0AC2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82B6DF24-8A33-46BA-9C96-5299ECF1D08F}"/>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08" name="直線コネクタ 707">
          <a:extLst>
            <a:ext uri="{FF2B5EF4-FFF2-40B4-BE49-F238E27FC236}">
              <a16:creationId xmlns:a16="http://schemas.microsoft.com/office/drawing/2014/main" id="{9E70DDD3-2F41-4448-A221-B35FB0E18427}"/>
            </a:ext>
          </a:extLst>
        </xdr:cNvPr>
        <xdr:cNvCxnSpPr/>
      </xdr:nvCxnSpPr>
      <xdr:spPr>
        <a:xfrm>
          <a:off x="16093440" y="1834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09" name="テキスト ボックス 708">
          <a:extLst>
            <a:ext uri="{FF2B5EF4-FFF2-40B4-BE49-F238E27FC236}">
              <a16:creationId xmlns:a16="http://schemas.microsoft.com/office/drawing/2014/main" id="{E8E26C11-8999-4ECC-8D13-86E791D06364}"/>
            </a:ext>
          </a:extLst>
        </xdr:cNvPr>
        <xdr:cNvSpPr txBox="1"/>
      </xdr:nvSpPr>
      <xdr:spPr>
        <a:xfrm>
          <a:off x="15694841" y="1821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10" name="直線コネクタ 709">
          <a:extLst>
            <a:ext uri="{FF2B5EF4-FFF2-40B4-BE49-F238E27FC236}">
              <a16:creationId xmlns:a16="http://schemas.microsoft.com/office/drawing/2014/main" id="{90186362-89DB-45C5-999D-1DC678F71189}"/>
            </a:ext>
          </a:extLst>
        </xdr:cNvPr>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1" name="テキスト ボックス 710">
          <a:extLst>
            <a:ext uri="{FF2B5EF4-FFF2-40B4-BE49-F238E27FC236}">
              <a16:creationId xmlns:a16="http://schemas.microsoft.com/office/drawing/2014/main" id="{5051333B-D927-4BEA-91F7-153079C17561}"/>
            </a:ext>
          </a:extLst>
        </xdr:cNvPr>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12" name="直線コネクタ 711">
          <a:extLst>
            <a:ext uri="{FF2B5EF4-FFF2-40B4-BE49-F238E27FC236}">
              <a16:creationId xmlns:a16="http://schemas.microsoft.com/office/drawing/2014/main" id="{3E407B2F-2166-4577-962D-3F11DD375AF9}"/>
            </a:ext>
          </a:extLst>
        </xdr:cNvPr>
        <xdr:cNvCxnSpPr/>
      </xdr:nvCxnSpPr>
      <xdr:spPr>
        <a:xfrm>
          <a:off x="16093440" y="17788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13" name="テキスト ボックス 712">
          <a:extLst>
            <a:ext uri="{FF2B5EF4-FFF2-40B4-BE49-F238E27FC236}">
              <a16:creationId xmlns:a16="http://schemas.microsoft.com/office/drawing/2014/main" id="{A586BB1F-495A-420B-B2E5-B68EE1E37A78}"/>
            </a:ext>
          </a:extLst>
        </xdr:cNvPr>
        <xdr:cNvSpPr txBox="1"/>
      </xdr:nvSpPr>
      <xdr:spPr>
        <a:xfrm>
          <a:off x="15694841" y="1765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8337C7C0-5B6E-4D1B-8C0E-075CFD5028B2}"/>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a:extLst>
            <a:ext uri="{FF2B5EF4-FFF2-40B4-BE49-F238E27FC236}">
              <a16:creationId xmlns:a16="http://schemas.microsoft.com/office/drawing/2014/main" id="{CEB3B2FB-CEA5-418A-90ED-DDA65370B72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16" name="直線コネクタ 715">
          <a:extLst>
            <a:ext uri="{FF2B5EF4-FFF2-40B4-BE49-F238E27FC236}">
              <a16:creationId xmlns:a16="http://schemas.microsoft.com/office/drawing/2014/main" id="{C308CD65-7E06-41EF-ADEA-F9D88E22FF49}"/>
            </a:ext>
          </a:extLst>
        </xdr:cNvPr>
        <xdr:cNvCxnSpPr/>
      </xdr:nvCxnSpPr>
      <xdr:spPr>
        <a:xfrm>
          <a:off x="16093440" y="17232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17" name="テキスト ボックス 716">
          <a:extLst>
            <a:ext uri="{FF2B5EF4-FFF2-40B4-BE49-F238E27FC236}">
              <a16:creationId xmlns:a16="http://schemas.microsoft.com/office/drawing/2014/main" id="{824EFBB0-38E7-4213-8D6A-18F989C75E74}"/>
            </a:ext>
          </a:extLst>
        </xdr:cNvPr>
        <xdr:cNvSpPr txBox="1"/>
      </xdr:nvSpPr>
      <xdr:spPr>
        <a:xfrm>
          <a:off x="15694841" y="17094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8" name="直線コネクタ 717">
          <a:extLst>
            <a:ext uri="{FF2B5EF4-FFF2-40B4-BE49-F238E27FC236}">
              <a16:creationId xmlns:a16="http://schemas.microsoft.com/office/drawing/2014/main" id="{543B12E4-BE48-43F5-8887-2F6BD1201E67}"/>
            </a:ext>
          </a:extLst>
        </xdr:cNvPr>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9" name="テキスト ボックス 718">
          <a:extLst>
            <a:ext uri="{FF2B5EF4-FFF2-40B4-BE49-F238E27FC236}">
              <a16:creationId xmlns:a16="http://schemas.microsoft.com/office/drawing/2014/main" id="{AEAF1F94-C9C2-4D8C-9866-B93469284554}"/>
            </a:ext>
          </a:extLst>
        </xdr:cNvPr>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20" name="直線コネクタ 719">
          <a:extLst>
            <a:ext uri="{FF2B5EF4-FFF2-40B4-BE49-F238E27FC236}">
              <a16:creationId xmlns:a16="http://schemas.microsoft.com/office/drawing/2014/main" id="{970E8C2A-E4A2-4098-AF15-5F1205CEB72E}"/>
            </a:ext>
          </a:extLst>
        </xdr:cNvPr>
        <xdr:cNvCxnSpPr/>
      </xdr:nvCxnSpPr>
      <xdr:spPr>
        <a:xfrm>
          <a:off x="16093440" y="166725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21" name="テキスト ボックス 720">
          <a:extLst>
            <a:ext uri="{FF2B5EF4-FFF2-40B4-BE49-F238E27FC236}">
              <a16:creationId xmlns:a16="http://schemas.microsoft.com/office/drawing/2014/main" id="{5556AF11-AD3D-47F3-86AD-4CA7798EA6B9}"/>
            </a:ext>
          </a:extLst>
        </xdr:cNvPr>
        <xdr:cNvSpPr txBox="1"/>
      </xdr:nvSpPr>
      <xdr:spPr>
        <a:xfrm>
          <a:off x="15694841" y="1653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D9850203-53A2-45EC-B126-15C2A3EC876A}"/>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B6500D1B-3845-42C5-B600-5F67F252DD04}"/>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a:extLst>
            <a:ext uri="{FF2B5EF4-FFF2-40B4-BE49-F238E27FC236}">
              <a16:creationId xmlns:a16="http://schemas.microsoft.com/office/drawing/2014/main" id="{28382FEE-EF8D-4D2F-B679-0A130BFC5C71}"/>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725" name="直線コネクタ 724">
          <a:extLst>
            <a:ext uri="{FF2B5EF4-FFF2-40B4-BE49-F238E27FC236}">
              <a16:creationId xmlns:a16="http://schemas.microsoft.com/office/drawing/2014/main" id="{1F6C07E3-AF84-476C-A2F0-7C9EE76883C3}"/>
            </a:ext>
          </a:extLst>
        </xdr:cNvPr>
        <xdr:cNvCxnSpPr/>
      </xdr:nvCxnSpPr>
      <xdr:spPr>
        <a:xfrm flipV="1">
          <a:off x="19509104" y="16841152"/>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726" name="【庁舎】&#10;一人当たり面積最小値テキスト">
          <a:extLst>
            <a:ext uri="{FF2B5EF4-FFF2-40B4-BE49-F238E27FC236}">
              <a16:creationId xmlns:a16="http://schemas.microsoft.com/office/drawing/2014/main" id="{9EEA6FD7-6FEF-4E3C-8CBE-4E68CB0D14CB}"/>
            </a:ext>
          </a:extLst>
        </xdr:cNvPr>
        <xdr:cNvSpPr txBox="1"/>
      </xdr:nvSpPr>
      <xdr:spPr>
        <a:xfrm>
          <a:off x="19547840" y="1822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727" name="直線コネクタ 726">
          <a:extLst>
            <a:ext uri="{FF2B5EF4-FFF2-40B4-BE49-F238E27FC236}">
              <a16:creationId xmlns:a16="http://schemas.microsoft.com/office/drawing/2014/main" id="{25E0A8ED-3B7D-4D99-BDFD-351FA58049EB}"/>
            </a:ext>
          </a:extLst>
        </xdr:cNvPr>
        <xdr:cNvCxnSpPr/>
      </xdr:nvCxnSpPr>
      <xdr:spPr>
        <a:xfrm>
          <a:off x="19443700" y="182203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728" name="【庁舎】&#10;一人当たり面積最大値テキスト">
          <a:extLst>
            <a:ext uri="{FF2B5EF4-FFF2-40B4-BE49-F238E27FC236}">
              <a16:creationId xmlns:a16="http://schemas.microsoft.com/office/drawing/2014/main" id="{E4808842-A3B0-4547-8F5A-B10FBC5E41DA}"/>
            </a:ext>
          </a:extLst>
        </xdr:cNvPr>
        <xdr:cNvSpPr txBox="1"/>
      </xdr:nvSpPr>
      <xdr:spPr>
        <a:xfrm>
          <a:off x="19547840" y="1662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729" name="直線コネクタ 728">
          <a:extLst>
            <a:ext uri="{FF2B5EF4-FFF2-40B4-BE49-F238E27FC236}">
              <a16:creationId xmlns:a16="http://schemas.microsoft.com/office/drawing/2014/main" id="{5AE70077-2ADD-4DF0-8B2F-5DB64495B6C5}"/>
            </a:ext>
          </a:extLst>
        </xdr:cNvPr>
        <xdr:cNvCxnSpPr/>
      </xdr:nvCxnSpPr>
      <xdr:spPr>
        <a:xfrm>
          <a:off x="19443700" y="168411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730" name="【庁舎】&#10;一人当たり面積平均値テキスト">
          <a:extLst>
            <a:ext uri="{FF2B5EF4-FFF2-40B4-BE49-F238E27FC236}">
              <a16:creationId xmlns:a16="http://schemas.microsoft.com/office/drawing/2014/main" id="{1F39D32B-A68F-4BF9-961A-66E8AE40B20A}"/>
            </a:ext>
          </a:extLst>
        </xdr:cNvPr>
        <xdr:cNvSpPr txBox="1"/>
      </xdr:nvSpPr>
      <xdr:spPr>
        <a:xfrm>
          <a:off x="19547840" y="17752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731" name="フローチャート: 判断 730">
          <a:extLst>
            <a:ext uri="{FF2B5EF4-FFF2-40B4-BE49-F238E27FC236}">
              <a16:creationId xmlns:a16="http://schemas.microsoft.com/office/drawing/2014/main" id="{47546CCA-BC54-4827-A3FC-1A22AC651619}"/>
            </a:ext>
          </a:extLst>
        </xdr:cNvPr>
        <xdr:cNvSpPr/>
      </xdr:nvSpPr>
      <xdr:spPr>
        <a:xfrm>
          <a:off x="19458940" y="17897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732" name="フローチャート: 判断 731">
          <a:extLst>
            <a:ext uri="{FF2B5EF4-FFF2-40B4-BE49-F238E27FC236}">
              <a16:creationId xmlns:a16="http://schemas.microsoft.com/office/drawing/2014/main" id="{E075F257-2CF2-45D2-A147-C1520A27CADF}"/>
            </a:ext>
          </a:extLst>
        </xdr:cNvPr>
        <xdr:cNvSpPr/>
      </xdr:nvSpPr>
      <xdr:spPr>
        <a:xfrm>
          <a:off x="18735040" y="17925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733" name="フローチャート: 判断 732">
          <a:extLst>
            <a:ext uri="{FF2B5EF4-FFF2-40B4-BE49-F238E27FC236}">
              <a16:creationId xmlns:a16="http://schemas.microsoft.com/office/drawing/2014/main" id="{5A08121F-09AE-405A-A8D9-4C3F966ED757}"/>
            </a:ext>
          </a:extLst>
        </xdr:cNvPr>
        <xdr:cNvSpPr/>
      </xdr:nvSpPr>
      <xdr:spPr>
        <a:xfrm>
          <a:off x="17937480" y="17926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734" name="フローチャート: 判断 733">
          <a:extLst>
            <a:ext uri="{FF2B5EF4-FFF2-40B4-BE49-F238E27FC236}">
              <a16:creationId xmlns:a16="http://schemas.microsoft.com/office/drawing/2014/main" id="{DBFE625A-B603-4FE1-871D-C23336F1981D}"/>
            </a:ext>
          </a:extLst>
        </xdr:cNvPr>
        <xdr:cNvSpPr/>
      </xdr:nvSpPr>
      <xdr:spPr>
        <a:xfrm>
          <a:off x="17162780" y="1794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735" name="フローチャート: 判断 734">
          <a:extLst>
            <a:ext uri="{FF2B5EF4-FFF2-40B4-BE49-F238E27FC236}">
              <a16:creationId xmlns:a16="http://schemas.microsoft.com/office/drawing/2014/main" id="{D55AD181-27B4-4C05-9261-772F7DD83C09}"/>
            </a:ext>
          </a:extLst>
        </xdr:cNvPr>
        <xdr:cNvSpPr/>
      </xdr:nvSpPr>
      <xdr:spPr>
        <a:xfrm>
          <a:off x="16388080" y="179333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9DDFAC52-DDE0-416B-B543-E4639F2981A4}"/>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CF74225D-2221-444F-8966-664BBED6B9D6}"/>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807CB3BE-61F7-48CF-8A57-9C545A2F7761}"/>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1B5A1845-90A9-4719-813F-0FE48858F921}"/>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6AD93389-8149-4579-BF17-7DCB0789DBBB}"/>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91123</xdr:rowOff>
    </xdr:from>
    <xdr:to>
      <xdr:col>116</xdr:col>
      <xdr:colOff>114300</xdr:colOff>
      <xdr:row>108</xdr:row>
      <xdr:rowOff>21273</xdr:rowOff>
    </xdr:to>
    <xdr:sp macro="" textlink="">
      <xdr:nvSpPr>
        <xdr:cNvPr id="741" name="楕円 740">
          <a:extLst>
            <a:ext uri="{FF2B5EF4-FFF2-40B4-BE49-F238E27FC236}">
              <a16:creationId xmlns:a16="http://schemas.microsoft.com/office/drawing/2014/main" id="{E663B2E1-7FDA-4D92-928C-29DB8BAB159E}"/>
            </a:ext>
          </a:extLst>
        </xdr:cNvPr>
        <xdr:cNvSpPr/>
      </xdr:nvSpPr>
      <xdr:spPr>
        <a:xfrm>
          <a:off x="19458940" y="180286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69550</xdr:rowOff>
    </xdr:from>
    <xdr:ext cx="469744" cy="259045"/>
    <xdr:sp macro="" textlink="">
      <xdr:nvSpPr>
        <xdr:cNvPr id="742" name="【庁舎】&#10;一人当たり面積該当値テキスト">
          <a:extLst>
            <a:ext uri="{FF2B5EF4-FFF2-40B4-BE49-F238E27FC236}">
              <a16:creationId xmlns:a16="http://schemas.microsoft.com/office/drawing/2014/main" id="{0E04F062-D038-4F7B-AF5A-11FD0019A7D2}"/>
            </a:ext>
          </a:extLst>
        </xdr:cNvPr>
        <xdr:cNvSpPr txBox="1"/>
      </xdr:nvSpPr>
      <xdr:spPr>
        <a:xfrm>
          <a:off x="19547840" y="1800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95886</xdr:rowOff>
    </xdr:from>
    <xdr:to>
      <xdr:col>112</xdr:col>
      <xdr:colOff>38100</xdr:colOff>
      <xdr:row>108</xdr:row>
      <xdr:rowOff>26036</xdr:rowOff>
    </xdr:to>
    <xdr:sp macro="" textlink="">
      <xdr:nvSpPr>
        <xdr:cNvPr id="743" name="楕円 742">
          <a:extLst>
            <a:ext uri="{FF2B5EF4-FFF2-40B4-BE49-F238E27FC236}">
              <a16:creationId xmlns:a16="http://schemas.microsoft.com/office/drawing/2014/main" id="{F9FB2436-720F-4128-A62A-2BBB39E4F98C}"/>
            </a:ext>
          </a:extLst>
        </xdr:cNvPr>
        <xdr:cNvSpPr/>
      </xdr:nvSpPr>
      <xdr:spPr>
        <a:xfrm>
          <a:off x="18735040" y="180333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141923</xdr:rowOff>
    </xdr:from>
    <xdr:to>
      <xdr:col>116</xdr:col>
      <xdr:colOff>63500</xdr:colOff>
      <xdr:row>107</xdr:row>
      <xdr:rowOff>146686</xdr:rowOff>
    </xdr:to>
    <xdr:cxnSp macro="">
      <xdr:nvCxnSpPr>
        <xdr:cNvPr id="744" name="直線コネクタ 743">
          <a:extLst>
            <a:ext uri="{FF2B5EF4-FFF2-40B4-BE49-F238E27FC236}">
              <a16:creationId xmlns:a16="http://schemas.microsoft.com/office/drawing/2014/main" id="{D9201A25-5002-4C33-B781-2FBE2BBB381E}"/>
            </a:ext>
          </a:extLst>
        </xdr:cNvPr>
        <xdr:cNvCxnSpPr/>
      </xdr:nvCxnSpPr>
      <xdr:spPr>
        <a:xfrm flipV="1">
          <a:off x="18778220" y="18079403"/>
          <a:ext cx="73152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97789</xdr:rowOff>
    </xdr:from>
    <xdr:to>
      <xdr:col>107</xdr:col>
      <xdr:colOff>101600</xdr:colOff>
      <xdr:row>108</xdr:row>
      <xdr:rowOff>27939</xdr:rowOff>
    </xdr:to>
    <xdr:sp macro="" textlink="">
      <xdr:nvSpPr>
        <xdr:cNvPr id="745" name="楕円 744">
          <a:extLst>
            <a:ext uri="{FF2B5EF4-FFF2-40B4-BE49-F238E27FC236}">
              <a16:creationId xmlns:a16="http://schemas.microsoft.com/office/drawing/2014/main" id="{F21CC4A6-3756-4E96-8F3D-6A290697B8B7}"/>
            </a:ext>
          </a:extLst>
        </xdr:cNvPr>
        <xdr:cNvSpPr/>
      </xdr:nvSpPr>
      <xdr:spPr>
        <a:xfrm>
          <a:off x="17937480" y="180352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146686</xdr:rowOff>
    </xdr:from>
    <xdr:to>
      <xdr:col>111</xdr:col>
      <xdr:colOff>177800</xdr:colOff>
      <xdr:row>107</xdr:row>
      <xdr:rowOff>148589</xdr:rowOff>
    </xdr:to>
    <xdr:cxnSp macro="">
      <xdr:nvCxnSpPr>
        <xdr:cNvPr id="746" name="直線コネクタ 745">
          <a:extLst>
            <a:ext uri="{FF2B5EF4-FFF2-40B4-BE49-F238E27FC236}">
              <a16:creationId xmlns:a16="http://schemas.microsoft.com/office/drawing/2014/main" id="{A0B67FAC-CB77-41C0-9E2B-CBA7E57BC5A7}"/>
            </a:ext>
          </a:extLst>
        </xdr:cNvPr>
        <xdr:cNvCxnSpPr/>
      </xdr:nvCxnSpPr>
      <xdr:spPr>
        <a:xfrm flipV="1">
          <a:off x="17988280" y="18084166"/>
          <a:ext cx="78994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100648</xdr:rowOff>
    </xdr:from>
    <xdr:to>
      <xdr:col>102</xdr:col>
      <xdr:colOff>165100</xdr:colOff>
      <xdr:row>108</xdr:row>
      <xdr:rowOff>30798</xdr:rowOff>
    </xdr:to>
    <xdr:sp macro="" textlink="">
      <xdr:nvSpPr>
        <xdr:cNvPr id="747" name="楕円 746">
          <a:extLst>
            <a:ext uri="{FF2B5EF4-FFF2-40B4-BE49-F238E27FC236}">
              <a16:creationId xmlns:a16="http://schemas.microsoft.com/office/drawing/2014/main" id="{E5F17D20-E308-4956-9B47-F2F77769D55D}"/>
            </a:ext>
          </a:extLst>
        </xdr:cNvPr>
        <xdr:cNvSpPr/>
      </xdr:nvSpPr>
      <xdr:spPr>
        <a:xfrm>
          <a:off x="17162780" y="180381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148589</xdr:rowOff>
    </xdr:from>
    <xdr:to>
      <xdr:col>107</xdr:col>
      <xdr:colOff>50800</xdr:colOff>
      <xdr:row>107</xdr:row>
      <xdr:rowOff>151448</xdr:rowOff>
    </xdr:to>
    <xdr:cxnSp macro="">
      <xdr:nvCxnSpPr>
        <xdr:cNvPr id="748" name="直線コネクタ 747">
          <a:extLst>
            <a:ext uri="{FF2B5EF4-FFF2-40B4-BE49-F238E27FC236}">
              <a16:creationId xmlns:a16="http://schemas.microsoft.com/office/drawing/2014/main" id="{D8F46563-77A2-4A0B-B0B1-2A009BADB175}"/>
            </a:ext>
          </a:extLst>
        </xdr:cNvPr>
        <xdr:cNvCxnSpPr/>
      </xdr:nvCxnSpPr>
      <xdr:spPr>
        <a:xfrm flipV="1">
          <a:off x="17213580" y="18086069"/>
          <a:ext cx="7747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101600</xdr:rowOff>
    </xdr:from>
    <xdr:to>
      <xdr:col>98</xdr:col>
      <xdr:colOff>38100</xdr:colOff>
      <xdr:row>108</xdr:row>
      <xdr:rowOff>31750</xdr:rowOff>
    </xdr:to>
    <xdr:sp macro="" textlink="">
      <xdr:nvSpPr>
        <xdr:cNvPr id="749" name="楕円 748">
          <a:extLst>
            <a:ext uri="{FF2B5EF4-FFF2-40B4-BE49-F238E27FC236}">
              <a16:creationId xmlns:a16="http://schemas.microsoft.com/office/drawing/2014/main" id="{E24EA9CC-CC1B-4D10-92FF-E1D57B4FD72B}"/>
            </a:ext>
          </a:extLst>
        </xdr:cNvPr>
        <xdr:cNvSpPr/>
      </xdr:nvSpPr>
      <xdr:spPr>
        <a:xfrm>
          <a:off x="16388080" y="18039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151448</xdr:rowOff>
    </xdr:from>
    <xdr:to>
      <xdr:col>102</xdr:col>
      <xdr:colOff>114300</xdr:colOff>
      <xdr:row>107</xdr:row>
      <xdr:rowOff>152400</xdr:rowOff>
    </xdr:to>
    <xdr:cxnSp macro="">
      <xdr:nvCxnSpPr>
        <xdr:cNvPr id="750" name="直線コネクタ 749">
          <a:extLst>
            <a:ext uri="{FF2B5EF4-FFF2-40B4-BE49-F238E27FC236}">
              <a16:creationId xmlns:a16="http://schemas.microsoft.com/office/drawing/2014/main" id="{BC9CA18D-8E17-4899-9EE2-0CCA0B36C5CE}"/>
            </a:ext>
          </a:extLst>
        </xdr:cNvPr>
        <xdr:cNvCxnSpPr/>
      </xdr:nvCxnSpPr>
      <xdr:spPr>
        <a:xfrm flipV="1">
          <a:off x="16431260" y="18088928"/>
          <a:ext cx="78232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102570</xdr:rowOff>
    </xdr:from>
    <xdr:ext cx="469744" cy="259045"/>
    <xdr:sp macro="" textlink="">
      <xdr:nvSpPr>
        <xdr:cNvPr id="751" name="n_1aveValue【庁舎】&#10;一人当たり面積">
          <a:extLst>
            <a:ext uri="{FF2B5EF4-FFF2-40B4-BE49-F238E27FC236}">
              <a16:creationId xmlns:a16="http://schemas.microsoft.com/office/drawing/2014/main" id="{2B84E581-D0F1-476A-A7D4-A9E5A50FDB55}"/>
            </a:ext>
          </a:extLst>
        </xdr:cNvPr>
        <xdr:cNvSpPr txBox="1"/>
      </xdr:nvSpPr>
      <xdr:spPr>
        <a:xfrm>
          <a:off x="18561127" y="1770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103522</xdr:rowOff>
    </xdr:from>
    <xdr:ext cx="469744" cy="259045"/>
    <xdr:sp macro="" textlink="">
      <xdr:nvSpPr>
        <xdr:cNvPr id="752" name="n_2aveValue【庁舎】&#10;一人当たり面積">
          <a:extLst>
            <a:ext uri="{FF2B5EF4-FFF2-40B4-BE49-F238E27FC236}">
              <a16:creationId xmlns:a16="http://schemas.microsoft.com/office/drawing/2014/main" id="{666D317E-7FCD-43F8-9311-78ED8BC085A4}"/>
            </a:ext>
          </a:extLst>
        </xdr:cNvPr>
        <xdr:cNvSpPr txBox="1"/>
      </xdr:nvSpPr>
      <xdr:spPr>
        <a:xfrm>
          <a:off x="1777626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753" name="n_3aveValue【庁舎】&#10;一人当たり面積">
          <a:extLst>
            <a:ext uri="{FF2B5EF4-FFF2-40B4-BE49-F238E27FC236}">
              <a16:creationId xmlns:a16="http://schemas.microsoft.com/office/drawing/2014/main" id="{2FFD1000-04F3-4B45-BEF6-3696CC4CDF34}"/>
            </a:ext>
          </a:extLst>
        </xdr:cNvPr>
        <xdr:cNvSpPr txBox="1"/>
      </xdr:nvSpPr>
      <xdr:spPr>
        <a:xfrm>
          <a:off x="17001567" y="177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754" name="n_4aveValue【庁舎】&#10;一人当たり面積">
          <a:extLst>
            <a:ext uri="{FF2B5EF4-FFF2-40B4-BE49-F238E27FC236}">
              <a16:creationId xmlns:a16="http://schemas.microsoft.com/office/drawing/2014/main" id="{9D8560D2-AE34-4210-AD58-ED54E4123E8E}"/>
            </a:ext>
          </a:extLst>
        </xdr:cNvPr>
        <xdr:cNvSpPr txBox="1"/>
      </xdr:nvSpPr>
      <xdr:spPr>
        <a:xfrm>
          <a:off x="16226867" y="1771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17163</xdr:rowOff>
    </xdr:from>
    <xdr:ext cx="469744" cy="259045"/>
    <xdr:sp macro="" textlink="">
      <xdr:nvSpPr>
        <xdr:cNvPr id="755" name="n_1mainValue【庁舎】&#10;一人当たり面積">
          <a:extLst>
            <a:ext uri="{FF2B5EF4-FFF2-40B4-BE49-F238E27FC236}">
              <a16:creationId xmlns:a16="http://schemas.microsoft.com/office/drawing/2014/main" id="{77C67BC1-33F7-4444-AEDF-F1D6C77D442F}"/>
            </a:ext>
          </a:extLst>
        </xdr:cNvPr>
        <xdr:cNvSpPr txBox="1"/>
      </xdr:nvSpPr>
      <xdr:spPr>
        <a:xfrm>
          <a:off x="18561127" y="181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19066</xdr:rowOff>
    </xdr:from>
    <xdr:ext cx="469744" cy="259045"/>
    <xdr:sp macro="" textlink="">
      <xdr:nvSpPr>
        <xdr:cNvPr id="756" name="n_2mainValue【庁舎】&#10;一人当たり面積">
          <a:extLst>
            <a:ext uri="{FF2B5EF4-FFF2-40B4-BE49-F238E27FC236}">
              <a16:creationId xmlns:a16="http://schemas.microsoft.com/office/drawing/2014/main" id="{3D756016-AF72-44C6-9D10-900540A4D7ED}"/>
            </a:ext>
          </a:extLst>
        </xdr:cNvPr>
        <xdr:cNvSpPr txBox="1"/>
      </xdr:nvSpPr>
      <xdr:spPr>
        <a:xfrm>
          <a:off x="17776267" y="1812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21925</xdr:rowOff>
    </xdr:from>
    <xdr:ext cx="469744" cy="259045"/>
    <xdr:sp macro="" textlink="">
      <xdr:nvSpPr>
        <xdr:cNvPr id="757" name="n_3mainValue【庁舎】&#10;一人当たり面積">
          <a:extLst>
            <a:ext uri="{FF2B5EF4-FFF2-40B4-BE49-F238E27FC236}">
              <a16:creationId xmlns:a16="http://schemas.microsoft.com/office/drawing/2014/main" id="{FFC016C3-7523-4F4C-BFF1-5B289A35BF85}"/>
            </a:ext>
          </a:extLst>
        </xdr:cNvPr>
        <xdr:cNvSpPr txBox="1"/>
      </xdr:nvSpPr>
      <xdr:spPr>
        <a:xfrm>
          <a:off x="17001567" y="1812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22877</xdr:rowOff>
    </xdr:from>
    <xdr:ext cx="469744" cy="259045"/>
    <xdr:sp macro="" textlink="">
      <xdr:nvSpPr>
        <xdr:cNvPr id="758" name="n_4mainValue【庁舎】&#10;一人当たり面積">
          <a:extLst>
            <a:ext uri="{FF2B5EF4-FFF2-40B4-BE49-F238E27FC236}">
              <a16:creationId xmlns:a16="http://schemas.microsoft.com/office/drawing/2014/main" id="{37B655BB-CE96-4B73-98B1-6310AB091D6A}"/>
            </a:ext>
          </a:extLst>
        </xdr:cNvPr>
        <xdr:cNvSpPr txBox="1"/>
      </xdr:nvSpPr>
      <xdr:spPr>
        <a:xfrm>
          <a:off x="1622686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B317FC3A-0E78-4B02-A873-61AAEA5C6F12}"/>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5339C5CC-768E-4EDA-ADF4-071CE7CEDD93}"/>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645CDDCB-E940-4F09-B9D7-15911046F70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施設は、図書館、一般廃棄物処理施設、体育館・プール、保健センター・保健所、庁舎であり、その中でも特に有形固定資産減価償却率が高いのが体育館・プール、保健センター・保健所、庁舎である。</a:t>
          </a:r>
          <a:endParaRPr lang="ja-JP" altLang="ja-JP">
            <a:effectLst/>
          </a:endParaRPr>
        </a:p>
        <a:p>
          <a:r>
            <a:rPr kumimoji="1" lang="ja-JP" altLang="ja-JP" sz="1100">
              <a:solidFill>
                <a:schemeClr val="dk1"/>
              </a:solidFill>
              <a:effectLst/>
              <a:latin typeface="+mn-lt"/>
              <a:ea typeface="+mn-ea"/>
              <a:cs typeface="+mn-cs"/>
            </a:rPr>
            <a:t>　令和２年度に個別施設計画を策定したところであり、同計画に基づいて、令和４年度には体育館の大規模改修、庁舎においても令和３年度から改修を行い、令和７年度まで屋内外や空調設備などの改修も予定している。また、保健・福祉分野のほか子育て支援などの機能を付加し、幅広い世代の町民が利用できる複合施設の建設を令和８～９年度に予定しており、その建設に伴い令和１０年度には現保健センターの解体を予定している。図書館においても、類似団体の有形固定資産減価償却率との差が特に大きくなっており、類似団体よりも老朽化が進んでいるが、令和４年度には設備の改修を予定している。</a:t>
          </a:r>
          <a:endParaRPr lang="ja-JP" altLang="ja-JP">
            <a:effectLst/>
          </a:endParaRPr>
        </a:p>
        <a:p>
          <a:r>
            <a:rPr kumimoji="1" lang="ja-JP" altLang="ja-JP" sz="1100">
              <a:solidFill>
                <a:schemeClr val="dk1"/>
              </a:solidFill>
              <a:effectLst/>
              <a:latin typeface="+mn-lt"/>
              <a:ea typeface="+mn-ea"/>
              <a:cs typeface="+mn-cs"/>
            </a:rPr>
            <a:t>　ほとんどの施設の有形固定資産減価償却率が、類似団体平均を上回っているが、消防施設については類似団体平均を下回っており、令和４年度から８年度にかけては老朽化が進んだ水回り設備等の改修を予定している。　今後も個別施設計画を基に、施設の老朽化対策に取り組んでいき、施設の長寿命化を図っていくこととしている。</a:t>
          </a:r>
          <a:endParaRPr lang="ja-JP" altLang="ja-JP">
            <a:effectLst/>
          </a:endParaRPr>
        </a:p>
        <a:p>
          <a:r>
            <a:rPr kumimoji="1" lang="ja-JP" altLang="ja-JP" sz="1100">
              <a:solidFill>
                <a:schemeClr val="dk1"/>
              </a:solidFill>
              <a:effectLst/>
              <a:latin typeface="+mn-lt"/>
              <a:ea typeface="+mn-ea"/>
              <a:cs typeface="+mn-cs"/>
            </a:rPr>
            <a:t>　</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14,679
14,219
53.64
9,004,892
8,936,923
48,105
4,506,023
6,445,828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リーマンショックの影響により下降傾向が続いていたが、平成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年度に法人町民税が大幅に増加したことで税収が増加し、数値の上昇につながった。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類似団体平均より財政力は高い状況にあるものの、製造業が集積している特性から法人の動向に税収等左右される傾向にあり、</a:t>
          </a:r>
          <a:r>
            <a:rPr lang="ja-JP" altLang="ja-JP" sz="1100">
              <a:solidFill>
                <a:schemeClr val="dk1"/>
              </a:solidFill>
              <a:effectLst/>
              <a:latin typeface="+mn-lt"/>
              <a:ea typeface="+mn-ea"/>
              <a:cs typeface="+mn-cs"/>
            </a:rPr>
            <a:t>令和元年</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月から、</a:t>
          </a:r>
          <a:r>
            <a:rPr lang="ja-JP" altLang="ja-JP" sz="1100" b="0" i="0" baseline="0">
              <a:solidFill>
                <a:schemeClr val="dk1"/>
              </a:solidFill>
              <a:effectLst/>
              <a:latin typeface="+mn-lt"/>
              <a:ea typeface="+mn-ea"/>
              <a:cs typeface="+mn-cs"/>
            </a:rPr>
            <a:t>税制改正による</a:t>
          </a:r>
          <a:r>
            <a:rPr lang="ja-JP" altLang="ja-JP" sz="1100">
              <a:solidFill>
                <a:schemeClr val="dk1"/>
              </a:solidFill>
              <a:effectLst/>
              <a:latin typeface="+mn-lt"/>
              <a:ea typeface="+mn-ea"/>
              <a:cs typeface="+mn-cs"/>
            </a:rPr>
            <a:t>法人町民税率の引き下げにより減収傾向。</a:t>
          </a:r>
          <a:endParaRPr lang="ja-JP" altLang="ja-JP" sz="1400">
            <a:effectLst/>
          </a:endParaRPr>
        </a:p>
        <a:p>
          <a:r>
            <a:rPr kumimoji="1" lang="ja-JP" altLang="ja-JP" sz="1100">
              <a:solidFill>
                <a:schemeClr val="dk1"/>
              </a:solidFill>
              <a:effectLst/>
              <a:latin typeface="+mn-lt"/>
              <a:ea typeface="+mn-ea"/>
              <a:cs typeface="+mn-cs"/>
            </a:rPr>
            <a:t>引き続き、自主財源の確保に努め、「坂城町第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次長期総合計画」の基本理念である「自律のまちづくり」を行う。</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17356</xdr:rowOff>
    </xdr:from>
    <xdr:to>
      <xdr:col>23</xdr:col>
      <xdr:colOff>133350</xdr:colOff>
      <xdr:row>42</xdr:row>
      <xdr:rowOff>17356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182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17356</xdr:rowOff>
    </xdr:from>
    <xdr:to>
      <xdr:col>19</xdr:col>
      <xdr:colOff>133350</xdr:colOff>
      <xdr:row>42</xdr:row>
      <xdr:rowOff>17356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18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66481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17356</xdr:rowOff>
    </xdr:from>
    <xdr:to>
      <xdr:col>15</xdr:col>
      <xdr:colOff>82550</xdr:colOff>
      <xdr:row>42</xdr:row>
      <xdr:rowOff>17356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18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17356</xdr:rowOff>
    </xdr:from>
    <xdr:to>
      <xdr:col>11</xdr:col>
      <xdr:colOff>31750</xdr:colOff>
      <xdr:row>42</xdr:row>
      <xdr:rowOff>41487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182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138006</xdr:rowOff>
    </xdr:from>
    <xdr:to>
      <xdr:col>23</xdr:col>
      <xdr:colOff>184150</xdr:colOff>
      <xdr:row>42</xdr:row>
      <xdr:rowOff>68156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154533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138006</xdr:rowOff>
    </xdr:from>
    <xdr:to>
      <xdr:col>19</xdr:col>
      <xdr:colOff>184150</xdr:colOff>
      <xdr:row>42</xdr:row>
      <xdr:rowOff>68156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78333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138006</xdr:rowOff>
    </xdr:from>
    <xdr:to>
      <xdr:col>15</xdr:col>
      <xdr:colOff>133350</xdr:colOff>
      <xdr:row>42</xdr:row>
      <xdr:rowOff>68156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78333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138006</xdr:rowOff>
    </xdr:from>
    <xdr:to>
      <xdr:col>11</xdr:col>
      <xdr:colOff>82550</xdr:colOff>
      <xdr:row>42</xdr:row>
      <xdr:rowOff>68156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78333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162137</xdr:rowOff>
    </xdr:from>
    <xdr:to>
      <xdr:col>7</xdr:col>
      <xdr:colOff>31750</xdr:colOff>
      <xdr:row>42</xdr:row>
      <xdr:rowOff>92287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102464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物件費及び普通建設事業費等の増加により昨年度より</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％上回っている</a:t>
          </a:r>
          <a:r>
            <a:rPr lang="ja-JP" altLang="en-US" sz="1100" b="0" i="0" baseline="0">
              <a:solidFill>
                <a:schemeClr val="dk1"/>
              </a:solidFill>
              <a:effectLst/>
              <a:latin typeface="+mn-lt"/>
              <a:ea typeface="+mn-ea"/>
              <a:cs typeface="+mn-cs"/>
            </a:rPr>
            <a:t>が、長野県平均とほぼ同程度となっている。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79163</xdr:rowOff>
    </xdr:from>
    <xdr:to>
      <xdr:col>23</xdr:col>
      <xdr:colOff>133350</xdr:colOff>
      <xdr:row>62</xdr:row>
      <xdr:rowOff>36406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37613"/>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41487</xdr:rowOff>
    </xdr:from>
    <xdr:to>
      <xdr:col>19</xdr:col>
      <xdr:colOff>133350</xdr:colOff>
      <xdr:row>61</xdr:row>
      <xdr:rowOff>79163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328487"/>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41487</xdr:rowOff>
    </xdr:from>
    <xdr:to>
      <xdr:col>15</xdr:col>
      <xdr:colOff>82550</xdr:colOff>
      <xdr:row>62</xdr:row>
      <xdr:rowOff>100754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328487"/>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36406</xdr:rowOff>
    </xdr:from>
    <xdr:to>
      <xdr:col>11</xdr:col>
      <xdr:colOff>31750</xdr:colOff>
      <xdr:row>62</xdr:row>
      <xdr:rowOff>100754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663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129133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28363</xdr:rowOff>
    </xdr:from>
    <xdr:to>
      <xdr:col>19</xdr:col>
      <xdr:colOff>184150</xdr:colOff>
      <xdr:row>61</xdr:row>
      <xdr:rowOff>129963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140140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162137</xdr:rowOff>
    </xdr:from>
    <xdr:to>
      <xdr:col>15</xdr:col>
      <xdr:colOff>133350</xdr:colOff>
      <xdr:row>60</xdr:row>
      <xdr:rowOff>92287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102464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49954</xdr:rowOff>
    </xdr:from>
    <xdr:to>
      <xdr:col>11</xdr:col>
      <xdr:colOff>82550</xdr:colOff>
      <xdr:row>62</xdr:row>
      <xdr:rowOff>151554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71983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[159,588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en-US" sz="1100" b="0" i="0" u="none" strike="noStrike" baseline="0">
            <a:solidFill>
              <a:schemeClr val="dk1"/>
            </a:solidFill>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類似団体より低い状況にあるが、人件費、物件費ともに平成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年度より増加しているため、１人当たりの決算額は増加している。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引き続き歳出抑制に努めるとともに、人件費については年齢バランスを考慮した職員構成となりように進め、人件費の平準化を図ることとしている。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今後においても、事務・事業の精査を図りつつ、経常経費全体の支出抑制に努める。</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87922</xdr:rowOff>
    </xdr:from>
    <xdr:to>
      <xdr:col>23</xdr:col>
      <xdr:colOff>133350</xdr:colOff>
      <xdr:row>81</xdr:row>
      <xdr:rowOff>152860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75372"/>
          <a:ext cx="838200" cy="6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59465</xdr:rowOff>
    </xdr:from>
    <xdr:to>
      <xdr:col>19</xdr:col>
      <xdr:colOff>133350</xdr:colOff>
      <xdr:row>81</xdr:row>
      <xdr:rowOff>87922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46915"/>
          <a:ext cx="889000" cy="2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52632</xdr:rowOff>
    </xdr:from>
    <xdr:to>
      <xdr:col>15</xdr:col>
      <xdr:colOff>82550</xdr:colOff>
      <xdr:row>81</xdr:row>
      <xdr:rowOff>59465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40082"/>
          <a:ext cx="889000" cy="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51188</xdr:rowOff>
    </xdr:from>
    <xdr:to>
      <xdr:col>11</xdr:col>
      <xdr:colOff>31750</xdr:colOff>
      <xdr:row>81</xdr:row>
      <xdr:rowOff>52632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38638"/>
          <a:ext cx="8890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23337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1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37122</xdr:rowOff>
    </xdr:from>
    <xdr:to>
      <xdr:col>19</xdr:col>
      <xdr:colOff>184150</xdr:colOff>
      <xdr:row>81</xdr:row>
      <xdr:rowOff>138722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2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148899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9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8665</xdr:rowOff>
    </xdr:from>
    <xdr:to>
      <xdr:col>15</xdr:col>
      <xdr:colOff>133350</xdr:colOff>
      <xdr:row>81</xdr:row>
      <xdr:rowOff>110265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120442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6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1832</xdr:rowOff>
    </xdr:from>
    <xdr:to>
      <xdr:col>11</xdr:col>
      <xdr:colOff>82550</xdr:colOff>
      <xdr:row>81</xdr:row>
      <xdr:rowOff>103432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8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113609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5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388</xdr:rowOff>
    </xdr:from>
    <xdr:to>
      <xdr:col>7</xdr:col>
      <xdr:colOff>31750</xdr:colOff>
      <xdr:row>81</xdr:row>
      <xdr:rowOff>101988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112165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5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年度の給与構造改革の実施及び同年代職員の多数の退職などにより、類似団体平均及び全国平均を下回っている。</a:t>
          </a:r>
          <a:endParaRPr lang="ja-JP" altLang="ja-JP" sz="1400">
            <a:effectLst/>
          </a:endParaRPr>
        </a:p>
        <a:p>
          <a:r>
            <a:rPr kumimoji="1" lang="ja-JP" altLang="ja-JP" sz="1100">
              <a:solidFill>
                <a:schemeClr val="dk1"/>
              </a:solidFill>
              <a:effectLst/>
              <a:latin typeface="+mn-lt"/>
              <a:ea typeface="+mn-ea"/>
              <a:cs typeface="+mn-cs"/>
            </a:rPr>
            <a:t>　当町の課題として、職員の年齢構成にばらつきがあることから、近年、社会人枠の採用など年齢構成に配慮した職員採用をしていることもあり指数は上昇傾向でる。今後も将来的な負担</a:t>
          </a:r>
          <a:r>
            <a:rPr kumimoji="1" lang="en-US" altLang="ja-JP"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平準化するよう給与の適正化を図っている。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85</xdr:row>
      <xdr:rowOff>45155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53797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6649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45155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5245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122766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84</xdr:row>
      <xdr:rowOff>82550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4173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101899</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行財政改革推進計画の定員管理の数値目標に基づき、組織体制の見直しを進める中で、職員数は類似団体に比べ低い水準で推移をしている。</a:t>
          </a:r>
          <a:endParaRPr lang="ja-JP" altLang="ja-JP" sz="1400">
            <a:effectLst/>
          </a:endParaRPr>
        </a:p>
        <a:p>
          <a:r>
            <a:rPr kumimoji="1" lang="ja-JP" altLang="ja-JP" sz="1100">
              <a:solidFill>
                <a:schemeClr val="dk1"/>
              </a:solidFill>
              <a:effectLst/>
              <a:latin typeface="+mn-lt"/>
              <a:ea typeface="+mn-ea"/>
              <a:cs typeface="+mn-cs"/>
            </a:rPr>
            <a:t>　今後も、職員の年齢構成の平準化に配慮しつつ、職員数が過剰にならないよう人材育成に努め、適正な人員管理を図る。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114119</xdr:rowOff>
    </xdr:from>
    <xdr:to>
      <xdr:col>81</xdr:col>
      <xdr:colOff>44450</xdr:colOff>
      <xdr:row>59</xdr:row>
      <xdr:rowOff>121013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22966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111820</xdr:rowOff>
    </xdr:from>
    <xdr:to>
      <xdr:col>77</xdr:col>
      <xdr:colOff>44450</xdr:colOff>
      <xdr:row>59</xdr:row>
      <xdr:rowOff>121013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27370"/>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111820</xdr:rowOff>
    </xdr:from>
    <xdr:to>
      <xdr:col>72</xdr:col>
      <xdr:colOff>203200</xdr:colOff>
      <xdr:row>59</xdr:row>
      <xdr:rowOff>119864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22737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119864</xdr:rowOff>
    </xdr:from>
    <xdr:to>
      <xdr:col>68</xdr:col>
      <xdr:colOff>152400</xdr:colOff>
      <xdr:row>59</xdr:row>
      <xdr:rowOff>138249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235414"/>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63319</xdr:rowOff>
    </xdr:from>
    <xdr:to>
      <xdr:col>81</xdr:col>
      <xdr:colOff>95250</xdr:colOff>
      <xdr:row>59</xdr:row>
      <xdr:rowOff>164919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79846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2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70213</xdr:rowOff>
    </xdr:from>
    <xdr:to>
      <xdr:col>77</xdr:col>
      <xdr:colOff>95250</xdr:colOff>
      <xdr:row>60</xdr:row>
      <xdr:rowOff>363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10540</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5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61020</xdr:rowOff>
    </xdr:from>
    <xdr:to>
      <xdr:col>73</xdr:col>
      <xdr:colOff>44450</xdr:colOff>
      <xdr:row>59</xdr:row>
      <xdr:rowOff>162620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4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69064</xdr:rowOff>
    </xdr:from>
    <xdr:to>
      <xdr:col>68</xdr:col>
      <xdr:colOff>203200</xdr:colOff>
      <xdr:row>59</xdr:row>
      <xdr:rowOff>170664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9391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87449</xdr:rowOff>
    </xdr:from>
    <xdr:to>
      <xdr:col>64</xdr:col>
      <xdr:colOff>152400</xdr:colOff>
      <xdr:row>60</xdr:row>
      <xdr:rowOff>17599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27776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元利償還金が</a:t>
          </a:r>
          <a:r>
            <a:rPr kumimoji="1" lang="ja-JP" altLang="en-US" sz="1100">
              <a:solidFill>
                <a:schemeClr val="dk1"/>
              </a:solidFill>
              <a:effectLst/>
              <a:latin typeface="+mn-lt"/>
              <a:ea typeface="+mn-ea"/>
              <a:cs typeface="+mn-cs"/>
            </a:rPr>
            <a:t>昨年度より減少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たこなどにより</a:t>
          </a:r>
          <a:r>
            <a:rPr kumimoji="1" lang="ja-JP" altLang="ja-JP" sz="1100">
              <a:solidFill>
                <a:schemeClr val="dk1"/>
              </a:solidFill>
              <a:effectLst/>
              <a:latin typeface="+mn-lt"/>
              <a:ea typeface="+mn-ea"/>
              <a:cs typeface="+mn-cs"/>
            </a:rPr>
            <a:t>、比率は</a:t>
          </a:r>
          <a:r>
            <a:rPr kumimoji="1" lang="ja-JP" altLang="en-US" sz="1100">
              <a:solidFill>
                <a:schemeClr val="dk1"/>
              </a:solidFill>
              <a:effectLst/>
              <a:latin typeface="+mn-lt"/>
              <a:ea typeface="+mn-ea"/>
              <a:cs typeface="+mn-cs"/>
            </a:rPr>
            <a:t>微減となったが、依然として類似団体よりは若干高い状況である。</a:t>
          </a:r>
          <a:r>
            <a:rPr kumimoji="1" lang="ja-JP" altLang="ja-JP" sz="1100">
              <a:solidFill>
                <a:schemeClr val="dk1"/>
              </a:solidFill>
              <a:effectLst/>
              <a:latin typeface="+mn-lt"/>
              <a:ea typeface="+mn-ea"/>
              <a:cs typeface="+mn-cs"/>
            </a:rPr>
            <a:t>　今後、一部事務組合の負担増も見込まれることから、引き続き、積極的な見直しによ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町債発行の抑制を図り比率の改善に努める。</a:t>
          </a:r>
          <a:r>
            <a:rPr kumimoji="1" lang="ja-JP" altLang="en-US" sz="1100">
              <a:solidFill>
                <a:schemeClr val="dk1"/>
              </a:solidFill>
              <a:effectLst/>
              <a:latin typeface="+mn-lt"/>
              <a:ea typeface="+mn-ea"/>
              <a:cs typeface="+mn-cs"/>
            </a:rPr>
            <a:t>ｌ</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39</xdr:row>
      <xdr:rowOff>137583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8126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103112</xdr:rowOff>
    </xdr:from>
    <xdr:to>
      <xdr:col>77</xdr:col>
      <xdr:colOff>44450</xdr:colOff>
      <xdr:row>39</xdr:row>
      <xdr:rowOff>137583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7896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103112</xdr:rowOff>
    </xdr:from>
    <xdr:to>
      <xdr:col>72</xdr:col>
      <xdr:colOff>203200</xdr:colOff>
      <xdr:row>39</xdr:row>
      <xdr:rowOff>103112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7896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80131</xdr:rowOff>
    </xdr:from>
    <xdr:to>
      <xdr:col>68</xdr:col>
      <xdr:colOff>152400</xdr:colOff>
      <xdr:row>39</xdr:row>
      <xdr:rowOff>103112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7666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47370</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73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52312</xdr:rowOff>
    </xdr:from>
    <xdr:to>
      <xdr:col>73</xdr:col>
      <xdr:colOff>44450</xdr:colOff>
      <xdr:row>39</xdr:row>
      <xdr:rowOff>153912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164089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52312</xdr:rowOff>
    </xdr:from>
    <xdr:to>
      <xdr:col>68</xdr:col>
      <xdr:colOff>203200</xdr:colOff>
      <xdr:row>39</xdr:row>
      <xdr:rowOff>153912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164089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29331</xdr:rowOff>
    </xdr:from>
    <xdr:to>
      <xdr:col>64</xdr:col>
      <xdr:colOff>152400</xdr:colOff>
      <xdr:row>39</xdr:row>
      <xdr:rowOff>130931</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141108</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年度は、基金残高の増額などにより充当可能財源が増加となった</a:t>
          </a:r>
          <a:r>
            <a:rPr kumimoji="1" lang="ja-JP" altLang="en-US" sz="1100">
              <a:solidFill>
                <a:schemeClr val="dk1"/>
              </a:solidFill>
              <a:effectLst/>
              <a:latin typeface="+mn-lt"/>
              <a:ea typeface="+mn-ea"/>
              <a:cs typeface="+mn-cs"/>
            </a:rPr>
            <a:t>ことなどにより数値は</a:t>
          </a:r>
          <a:r>
            <a:rPr kumimoji="1" lang="ja-JP" altLang="ja-JP" sz="1100">
              <a:solidFill>
                <a:schemeClr val="dk1"/>
              </a:solidFill>
              <a:effectLst/>
              <a:latin typeface="+mn-lt"/>
              <a:ea typeface="+mn-ea"/>
              <a:cs typeface="+mn-cs"/>
            </a:rPr>
            <a:t>横ばいで推移した。</a:t>
          </a:r>
          <a:endParaRPr lang="ja-JP" altLang="ja-JP" sz="1400">
            <a:effectLst/>
          </a:endParaRPr>
        </a:p>
        <a:p>
          <a:r>
            <a:rPr kumimoji="1" lang="ja-JP" altLang="ja-JP" sz="1100">
              <a:solidFill>
                <a:schemeClr val="dk1"/>
              </a:solidFill>
              <a:effectLst/>
              <a:latin typeface="+mn-lt"/>
              <a:ea typeface="+mn-ea"/>
              <a:cs typeface="+mn-cs"/>
            </a:rPr>
            <a:t>　今後も、後世代への負担軽減のため、引き続き健全化に努める。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153929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80675</xdr:rowOff>
    </xdr:from>
    <xdr:to>
      <xdr:col>68</xdr:col>
      <xdr:colOff>203200</xdr:colOff>
      <xdr:row>14</xdr:row>
      <xdr:rowOff>10825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3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21002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07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14,679
14,219
53.64
9,004,892
8,936,923
48,105
4,506,023
6,445,828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年対象者の不補充等により職員数の削減を行ったことなどでこれまで、類似団体より低い状況で推移していたが、近年、事務事業量に応じた適正な職員配置と年齢構成のばらつきの解消を図るため、職員の採用を積極的に行ったことから類似団体</a:t>
          </a:r>
          <a:r>
            <a:rPr kumimoji="1" lang="ja-JP" altLang="en-US" sz="1100">
              <a:solidFill>
                <a:schemeClr val="dk1"/>
              </a:solidFill>
              <a:effectLst/>
              <a:latin typeface="+mn-lt"/>
              <a:ea typeface="+mn-ea"/>
              <a:cs typeface="+mn-cs"/>
            </a:rPr>
            <a:t>よりやや高い状況である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今後、効果的な住民サービスを維持する中で、効率的な人事配置と人件費の適正化に努める。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110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54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54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0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類似団体と同程度で推移している。事務の効率化を図る観点から、委託事業は増加しているが、予算編成段階においてシーリングの設定や事務の見直しを行うことにより、引き続き効率的な運営に努める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125367</xdr:rowOff>
    </xdr:from>
    <xdr:to>
      <xdr:col>82</xdr:col>
      <xdr:colOff>107950</xdr:colOff>
      <xdr:row>16</xdr:row>
      <xdr:rowOff>91077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97117"/>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91077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212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78014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21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78014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559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74567</xdr:rowOff>
    </xdr:from>
    <xdr:to>
      <xdr:col>82</xdr:col>
      <xdr:colOff>158750</xdr:colOff>
      <xdr:row>16</xdr:row>
      <xdr:rowOff>4717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91094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9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40277</xdr:rowOff>
    </xdr:from>
    <xdr:to>
      <xdr:col>78</xdr:col>
      <xdr:colOff>120650</xdr:colOff>
      <xdr:row>16</xdr:row>
      <xdr:rowOff>141877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152054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52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年度から子ども医療費の支給を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歳到達年度末から</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歳到達年度末に拡充したことや障害者への福祉サービス給付の増加により扶助費は増加しているものの、</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は経常経費充当一般財源等の減少により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少子高齢化といった社会構造に起因し、今後も基本的には増加が見込まれることから、より効果的、効率的な行財政運営に努める。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37193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016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37193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17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4535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55</xdr:row>
      <xdr:rowOff>4535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類似団体より低い比率で推移してい</a:t>
          </a:r>
          <a:r>
            <a:rPr kumimoji="1" lang="ja-JP" altLang="en-US" sz="1100">
              <a:solidFill>
                <a:schemeClr val="dk1"/>
              </a:solidFill>
              <a:effectLst/>
              <a:latin typeface="+mn-lt"/>
              <a:ea typeface="+mn-ea"/>
              <a:cs typeface="+mn-cs"/>
            </a:rPr>
            <a:t>おり、令和元年度から横ばいの推移となっている。</a:t>
          </a:r>
          <a:r>
            <a:rPr kumimoji="1" lang="ja-JP" altLang="ja-JP" sz="1100">
              <a:solidFill>
                <a:schemeClr val="dk1"/>
              </a:solidFill>
              <a:effectLst/>
              <a:latin typeface="+mn-lt"/>
              <a:ea typeface="+mn-ea"/>
              <a:cs typeface="+mn-cs"/>
            </a:rPr>
            <a:t>令和２年度の下水道整備の完了が近づくなか、料金の見直し等、下水道事業特別会計の健全化に努める。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42635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615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159657</xdr:rowOff>
    </xdr:from>
    <xdr:to>
      <xdr:col>78</xdr:col>
      <xdr:colOff>69850</xdr:colOff>
      <xdr:row>55</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417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55</xdr:row>
      <xdr:rowOff>86178</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417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97065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163285</xdr:rowOff>
    </xdr:from>
    <xdr:to>
      <xdr:col>82</xdr:col>
      <xdr:colOff>158750</xdr:colOff>
      <xdr:row>55</xdr:row>
      <xdr:rowOff>93435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8362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108857</xdr:rowOff>
    </xdr:from>
    <xdr:to>
      <xdr:col>74</xdr:col>
      <xdr:colOff>31750</xdr:colOff>
      <xdr:row>55</xdr:row>
      <xdr:rowOff>39007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49184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46265</xdr:rowOff>
    </xdr:from>
    <xdr:to>
      <xdr:col>65</xdr:col>
      <xdr:colOff>53975</xdr:colOff>
      <xdr:row>55</xdr:row>
      <xdr:rowOff>147865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158042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年度以降、類似団体を上回る数値で推移している。</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年度は、一部事務組合などに対する負担金の増額</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よる経常充当一般財源等の増加により令和元</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今後においては、施設建設に係る広域連合への負担増により、数値の上昇が予測されるため、団体等への補助金の見直しを行い、経費の縮減に努める。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69850</xdr:rowOff>
    </xdr:from>
    <xdr:to>
      <xdr:col>82</xdr:col>
      <xdr:colOff>107950</xdr:colOff>
      <xdr:row>36</xdr:row>
      <xdr:rowOff>167005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24205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41275</xdr:rowOff>
    </xdr:from>
    <xdr:to>
      <xdr:col>78</xdr:col>
      <xdr:colOff>69850</xdr:colOff>
      <xdr:row>36</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213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41275</xdr:rowOff>
    </xdr:from>
    <xdr:to>
      <xdr:col>73</xdr:col>
      <xdr:colOff>180975</xdr:colOff>
      <xdr:row>36</xdr:row>
      <xdr:rowOff>138430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21347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138430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2077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116205</xdr:rowOff>
    </xdr:from>
    <xdr:to>
      <xdr:col>82</xdr:col>
      <xdr:colOff>158750</xdr:colOff>
      <xdr:row>37</xdr:row>
      <xdr:rowOff>46355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88282</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19050</xdr:rowOff>
    </xdr:from>
    <xdr:to>
      <xdr:col>78</xdr:col>
      <xdr:colOff>120650</xdr:colOff>
      <xdr:row>36</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105427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161925</xdr:rowOff>
    </xdr:from>
    <xdr:to>
      <xdr:col>74</xdr:col>
      <xdr:colOff>31750</xdr:colOff>
      <xdr:row>36</xdr:row>
      <xdr:rowOff>92075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76852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87630</xdr:rowOff>
    </xdr:from>
    <xdr:to>
      <xdr:col>69</xdr:col>
      <xdr:colOff>142875</xdr:colOff>
      <xdr:row>37</xdr:row>
      <xdr:rowOff>17780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2557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4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施設整備等に係る償還により、類似団体に比べて高い状況が続いていたが、近年の借入れ抑制や償還額の減少により類似団体より下回っている。今後も喫緊の課題となる事業を除き、その年度の借入額は償還額以内とすることを原則とするなど、継続して公債費負担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157480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126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1270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100330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202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100330</xdr:rowOff>
    </xdr:from>
    <xdr:to>
      <xdr:col>11</xdr:col>
      <xdr:colOff>9525</xdr:colOff>
      <xdr:row>78</xdr:row>
      <xdr:rowOff>5080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301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49530</xdr:rowOff>
    </xdr:from>
    <xdr:to>
      <xdr:col>11</xdr:col>
      <xdr:colOff>60325</xdr:colOff>
      <xdr:row>77</xdr:row>
      <xdr:rowOff>151130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161307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平成３０</a:t>
          </a:r>
          <a:r>
            <a:rPr kumimoji="1" lang="ja-JP" altLang="ja-JP" sz="1100">
              <a:solidFill>
                <a:schemeClr val="dk1"/>
              </a:solidFill>
              <a:effectLst/>
              <a:latin typeface="+mn-lt"/>
              <a:ea typeface="+mn-ea"/>
              <a:cs typeface="+mn-cs"/>
            </a:rPr>
            <a:t>年度以降は増加傾向で推移している。</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年度は人件費、</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は増額とな</a:t>
          </a:r>
          <a:r>
            <a:rPr kumimoji="1" lang="ja-JP" altLang="en-US" sz="1100">
              <a:solidFill>
                <a:schemeClr val="dk1"/>
              </a:solidFill>
              <a:effectLst/>
              <a:latin typeface="+mn-lt"/>
              <a:ea typeface="+mn-ea"/>
              <a:cs typeface="+mn-cs"/>
            </a:rPr>
            <a:t>ったことと</a:t>
          </a:r>
          <a:r>
            <a:rPr kumimoji="1" lang="ja-JP" altLang="ja-JP" sz="1100">
              <a:solidFill>
                <a:schemeClr val="dk1"/>
              </a:solidFill>
              <a:effectLst/>
              <a:latin typeface="+mn-lt"/>
              <a:ea typeface="+mn-ea"/>
              <a:cs typeface="+mn-cs"/>
            </a:rPr>
            <a:t>、経常一般財源等の減少により比率は増加した。</a:t>
          </a:r>
          <a:endParaRPr lang="ja-JP" altLang="ja-JP" sz="1400">
            <a:effectLst/>
          </a:endParaRPr>
        </a:p>
        <a:p>
          <a:r>
            <a:rPr kumimoji="1" lang="ja-JP" altLang="ja-JP" sz="1100">
              <a:solidFill>
                <a:schemeClr val="dk1"/>
              </a:solidFill>
              <a:effectLst/>
              <a:latin typeface="+mn-lt"/>
              <a:ea typeface="+mn-ea"/>
              <a:cs typeface="+mn-cs"/>
            </a:rPr>
            <a:t>今後、職員の年齢構成のばらつきを解消するための職員採用や会計年度任用職員制度、一部事務組合建設事業負担金などによる増額が見込まれる。今後も一般財源の確保とともに、事務・事業の効率化により、適正な水準を維持する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77</xdr:row>
      <xdr:rowOff>83565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75487"/>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76</xdr:row>
      <xdr:rowOff>145287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047472"/>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77</xdr:row>
      <xdr:rowOff>14987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047472"/>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77</xdr:row>
      <xdr:rowOff>14987</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1343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9414</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1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137922</xdr:rowOff>
    </xdr:from>
    <xdr:to>
      <xdr:col>74</xdr:col>
      <xdr:colOff>31750</xdr:colOff>
      <xdr:row>76</xdr:row>
      <xdr:rowOff>68072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78249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31750</xdr:rowOff>
    </xdr:from>
    <xdr:to>
      <xdr:col>29</xdr:col>
      <xdr:colOff>127000</xdr:colOff>
      <xdr:row>18</xdr:row>
      <xdr:rowOff>45230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65475"/>
          <a:ext cx="647700" cy="1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45230</xdr:rowOff>
    </xdr:from>
    <xdr:to>
      <xdr:col>26</xdr:col>
      <xdr:colOff>50800</xdr:colOff>
      <xdr:row>18</xdr:row>
      <xdr:rowOff>88069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78955"/>
          <a:ext cx="698500" cy="4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82073</xdr:rowOff>
    </xdr:from>
    <xdr:to>
      <xdr:col>22</xdr:col>
      <xdr:colOff>114300</xdr:colOff>
      <xdr:row>18</xdr:row>
      <xdr:rowOff>88069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15798"/>
          <a:ext cx="698500" cy="5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82073</xdr:rowOff>
    </xdr:from>
    <xdr:to>
      <xdr:col>18</xdr:col>
      <xdr:colOff>177800</xdr:colOff>
      <xdr:row>18</xdr:row>
      <xdr:rowOff>94981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15798"/>
          <a:ext cx="698500" cy="12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152400</xdr:rowOff>
    </xdr:from>
    <xdr:to>
      <xdr:col>29</xdr:col>
      <xdr:colOff>177800</xdr:colOff>
      <xdr:row>18</xdr:row>
      <xdr:rowOff>82550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14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124477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8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165880</xdr:rowOff>
    </xdr:from>
    <xdr:to>
      <xdr:col>26</xdr:col>
      <xdr:colOff>101600</xdr:colOff>
      <xdr:row>18</xdr:row>
      <xdr:rowOff>96030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2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80807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1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37269</xdr:rowOff>
    </xdr:from>
    <xdr:to>
      <xdr:col>22</xdr:col>
      <xdr:colOff>165100</xdr:colOff>
      <xdr:row>18</xdr:row>
      <xdr:rowOff>138869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70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123646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5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31273</xdr:rowOff>
    </xdr:from>
    <xdr:to>
      <xdr:col>19</xdr:col>
      <xdr:colOff>38100</xdr:colOff>
      <xdr:row>18</xdr:row>
      <xdr:rowOff>132873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64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117650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44181</xdr:rowOff>
    </xdr:from>
    <xdr:to>
      <xdr:col>15</xdr:col>
      <xdr:colOff>101600</xdr:colOff>
      <xdr:row>18</xdr:row>
      <xdr:rowOff>145781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77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130558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6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336969</xdr:rowOff>
    </xdr:from>
    <xdr:to>
      <xdr:col>29</xdr:col>
      <xdr:colOff>127000</xdr:colOff>
      <xdr:row>36</xdr:row>
      <xdr:rowOff>14049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47319"/>
          <a:ext cx="647700" cy="19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14049</xdr:rowOff>
    </xdr:from>
    <xdr:to>
      <xdr:col>26</xdr:col>
      <xdr:colOff>50800</xdr:colOff>
      <xdr:row>36</xdr:row>
      <xdr:rowOff>19490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67299"/>
          <a:ext cx="698500" cy="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19490</xdr:rowOff>
    </xdr:from>
    <xdr:to>
      <xdr:col>22</xdr:col>
      <xdr:colOff>114300</xdr:colOff>
      <xdr:row>36</xdr:row>
      <xdr:rowOff>33548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72740"/>
          <a:ext cx="698500" cy="14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33548</xdr:rowOff>
    </xdr:from>
    <xdr:to>
      <xdr:col>18</xdr:col>
      <xdr:colOff>177800</xdr:colOff>
      <xdr:row>36</xdr:row>
      <xdr:rowOff>79611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86798"/>
          <a:ext cx="6985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286169</xdr:rowOff>
    </xdr:from>
    <xdr:to>
      <xdr:col>29</xdr:col>
      <xdr:colOff>177800</xdr:colOff>
      <xdr:row>36</xdr:row>
      <xdr:rowOff>44869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96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258246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6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306149</xdr:rowOff>
    </xdr:from>
    <xdr:to>
      <xdr:col>26</xdr:col>
      <xdr:colOff>101600</xdr:colOff>
      <xdr:row>36</xdr:row>
      <xdr:rowOff>64849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1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49626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0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311590</xdr:rowOff>
    </xdr:from>
    <xdr:to>
      <xdr:col>22</xdr:col>
      <xdr:colOff>165100</xdr:colOff>
      <xdr:row>36</xdr:row>
      <xdr:rowOff>70290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2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55067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325648</xdr:rowOff>
    </xdr:from>
    <xdr:to>
      <xdr:col>19</xdr:col>
      <xdr:colOff>38100</xdr:colOff>
      <xdr:row>36</xdr:row>
      <xdr:rowOff>84348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35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69125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2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28811</xdr:rowOff>
    </xdr:from>
    <xdr:to>
      <xdr:col>15</xdr:col>
      <xdr:colOff>101600</xdr:colOff>
      <xdr:row>36</xdr:row>
      <xdr:rowOff>130411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82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115188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6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14,679
14,219
53.64
9,004,892
8,936,923
48,105
4,506,023
6,445,828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49949</xdr:rowOff>
    </xdr:from>
    <xdr:to>
      <xdr:col>24</xdr:col>
      <xdr:colOff>63500</xdr:colOff>
      <xdr:row>38</xdr:row>
      <xdr:rowOff>22923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93599"/>
          <a:ext cx="838200" cy="1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22923</xdr:rowOff>
    </xdr:from>
    <xdr:to>
      <xdr:col>19</xdr:col>
      <xdr:colOff>177800</xdr:colOff>
      <xdr:row>38</xdr:row>
      <xdr:rowOff>41732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38023"/>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41732</xdr:rowOff>
    </xdr:from>
    <xdr:to>
      <xdr:col>15</xdr:col>
      <xdr:colOff>50800</xdr:colOff>
      <xdr:row>38</xdr:row>
      <xdr:rowOff>51664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56832"/>
          <a:ext cx="889000" cy="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51664</xdr:rowOff>
    </xdr:from>
    <xdr:to>
      <xdr:col>10</xdr:col>
      <xdr:colOff>114300</xdr:colOff>
      <xdr:row>38</xdr:row>
      <xdr:rowOff>58433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66764"/>
          <a:ext cx="889000" cy="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170599</xdr:rowOff>
    </xdr:from>
    <xdr:to>
      <xdr:col>24</xdr:col>
      <xdr:colOff>114300</xdr:colOff>
      <xdr:row>37</xdr:row>
      <xdr:rowOff>100749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149026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2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143573</xdr:rowOff>
    </xdr:from>
    <xdr:to>
      <xdr:col>20</xdr:col>
      <xdr:colOff>38100</xdr:colOff>
      <xdr:row>38</xdr:row>
      <xdr:rowOff>73723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64850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7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162382</xdr:rowOff>
    </xdr:from>
    <xdr:to>
      <xdr:col>15</xdr:col>
      <xdr:colOff>101600</xdr:colOff>
      <xdr:row>38</xdr:row>
      <xdr:rowOff>92532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83659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864</xdr:rowOff>
    </xdr:from>
    <xdr:to>
      <xdr:col>10</xdr:col>
      <xdr:colOff>165100</xdr:colOff>
      <xdr:row>38</xdr:row>
      <xdr:rowOff>102464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93591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7633</xdr:rowOff>
    </xdr:from>
    <xdr:to>
      <xdr:col>6</xdr:col>
      <xdr:colOff>38100</xdr:colOff>
      <xdr:row>38</xdr:row>
      <xdr:rowOff>109233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100360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134922</xdr:rowOff>
    </xdr:from>
    <xdr:to>
      <xdr:col>24</xdr:col>
      <xdr:colOff>63500</xdr:colOff>
      <xdr:row>56</xdr:row>
      <xdr:rowOff>154527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36122"/>
          <a:ext cx="8382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154527</xdr:rowOff>
    </xdr:from>
    <xdr:to>
      <xdr:col>19</xdr:col>
      <xdr:colOff>177800</xdr:colOff>
      <xdr:row>57</xdr:row>
      <xdr:rowOff>8579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55727"/>
          <a:ext cx="8890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8579</xdr:rowOff>
    </xdr:from>
    <xdr:to>
      <xdr:col>15</xdr:col>
      <xdr:colOff>50800</xdr:colOff>
      <xdr:row>57</xdr:row>
      <xdr:rowOff>14811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81229"/>
          <a:ext cx="8890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11464</xdr:rowOff>
    </xdr:from>
    <xdr:to>
      <xdr:col>10</xdr:col>
      <xdr:colOff>114300</xdr:colOff>
      <xdr:row>57</xdr:row>
      <xdr:rowOff>14811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84114"/>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84122</xdr:rowOff>
    </xdr:from>
    <xdr:to>
      <xdr:col>24</xdr:col>
      <xdr:colOff>114300</xdr:colOff>
      <xdr:row>57</xdr:row>
      <xdr:rowOff>14272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8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170499</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0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103727</xdr:rowOff>
    </xdr:from>
    <xdr:to>
      <xdr:col>20</xdr:col>
      <xdr:colOff>38100</xdr:colOff>
      <xdr:row>57</xdr:row>
      <xdr:rowOff>33877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25004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129229</xdr:rowOff>
    </xdr:from>
    <xdr:to>
      <xdr:col>15</xdr:col>
      <xdr:colOff>101600</xdr:colOff>
      <xdr:row>57</xdr:row>
      <xdr:rowOff>59379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3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50506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2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135461</xdr:rowOff>
    </xdr:from>
    <xdr:to>
      <xdr:col>10</xdr:col>
      <xdr:colOff>165100</xdr:colOff>
      <xdr:row>57</xdr:row>
      <xdr:rowOff>65611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3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56738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2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132114</xdr:rowOff>
    </xdr:from>
    <xdr:to>
      <xdr:col>6</xdr:col>
      <xdr:colOff>38100</xdr:colOff>
      <xdr:row>57</xdr:row>
      <xdr:rowOff>62264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53391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2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91945</xdr:rowOff>
    </xdr:from>
    <xdr:to>
      <xdr:col>24</xdr:col>
      <xdr:colOff>63500</xdr:colOff>
      <xdr:row>78</xdr:row>
      <xdr:rowOff>109457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65045"/>
          <a:ext cx="838200" cy="1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109457</xdr:rowOff>
    </xdr:from>
    <xdr:to>
      <xdr:col>19</xdr:col>
      <xdr:colOff>177800</xdr:colOff>
      <xdr:row>78</xdr:row>
      <xdr:rowOff>113205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82557"/>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103832</xdr:rowOff>
    </xdr:from>
    <xdr:to>
      <xdr:col>15</xdr:col>
      <xdr:colOff>50800</xdr:colOff>
      <xdr:row>78</xdr:row>
      <xdr:rowOff>113205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76932"/>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103832</xdr:rowOff>
    </xdr:from>
    <xdr:to>
      <xdr:col>10</xdr:col>
      <xdr:colOff>114300</xdr:colOff>
      <xdr:row>78</xdr:row>
      <xdr:rowOff>115880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76932"/>
          <a:ext cx="889000" cy="1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41145</xdr:rowOff>
    </xdr:from>
    <xdr:to>
      <xdr:col>24</xdr:col>
      <xdr:colOff>114300</xdr:colOff>
      <xdr:row>78</xdr:row>
      <xdr:rowOff>142745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1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127522</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2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58657</xdr:rowOff>
    </xdr:from>
    <xdr:to>
      <xdr:col>20</xdr:col>
      <xdr:colOff>38100</xdr:colOff>
      <xdr:row>78</xdr:row>
      <xdr:rowOff>160257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151384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62405</xdr:rowOff>
    </xdr:from>
    <xdr:to>
      <xdr:col>15</xdr:col>
      <xdr:colOff>101600</xdr:colOff>
      <xdr:row>78</xdr:row>
      <xdr:rowOff>164005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155132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2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53032</xdr:rowOff>
    </xdr:from>
    <xdr:to>
      <xdr:col>10</xdr:col>
      <xdr:colOff>165100</xdr:colOff>
      <xdr:row>78</xdr:row>
      <xdr:rowOff>154632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2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145759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1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65080</xdr:rowOff>
    </xdr:from>
    <xdr:to>
      <xdr:col>6</xdr:col>
      <xdr:colOff>38100</xdr:colOff>
      <xdr:row>78</xdr:row>
      <xdr:rowOff>166680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157807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121355</xdr:rowOff>
    </xdr:from>
    <xdr:to>
      <xdr:col>24</xdr:col>
      <xdr:colOff>63500</xdr:colOff>
      <xdr:row>98</xdr:row>
      <xdr:rowOff>121393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92345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121393</xdr:rowOff>
    </xdr:from>
    <xdr:to>
      <xdr:col>19</xdr:col>
      <xdr:colOff>177800</xdr:colOff>
      <xdr:row>98</xdr:row>
      <xdr:rowOff>131071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923493"/>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131071</xdr:rowOff>
    </xdr:from>
    <xdr:to>
      <xdr:col>15</xdr:col>
      <xdr:colOff>50800</xdr:colOff>
      <xdr:row>98</xdr:row>
      <xdr:rowOff>163188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933171"/>
          <a:ext cx="889000" cy="3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82322</xdr:rowOff>
    </xdr:from>
    <xdr:to>
      <xdr:col>10</xdr:col>
      <xdr:colOff>114300</xdr:colOff>
      <xdr:row>98</xdr:row>
      <xdr:rowOff>163188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884422"/>
          <a:ext cx="889000" cy="8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70555</xdr:rowOff>
    </xdr:from>
    <xdr:to>
      <xdr:col>24</xdr:col>
      <xdr:colOff>114300</xdr:colOff>
      <xdr:row>99</xdr:row>
      <xdr:rowOff>705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87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156932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78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70593</xdr:rowOff>
    </xdr:from>
    <xdr:to>
      <xdr:col>20</xdr:col>
      <xdr:colOff>38100</xdr:colOff>
      <xdr:row>99</xdr:row>
      <xdr:rowOff>743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87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163320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9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80271</xdr:rowOff>
    </xdr:from>
    <xdr:to>
      <xdr:col>15</xdr:col>
      <xdr:colOff>101600</xdr:colOff>
      <xdr:row>99</xdr:row>
      <xdr:rowOff>10421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1548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7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112388</xdr:rowOff>
    </xdr:from>
    <xdr:to>
      <xdr:col>10</xdr:col>
      <xdr:colOff>165100</xdr:colOff>
      <xdr:row>99</xdr:row>
      <xdr:rowOff>42538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91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33665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700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31522</xdr:rowOff>
    </xdr:from>
    <xdr:to>
      <xdr:col>6</xdr:col>
      <xdr:colOff>38100</xdr:colOff>
      <xdr:row>98</xdr:row>
      <xdr:rowOff>133122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124249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9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42721</xdr:rowOff>
    </xdr:from>
    <xdr:to>
      <xdr:col>55</xdr:col>
      <xdr:colOff>0</xdr:colOff>
      <xdr:row>37</xdr:row>
      <xdr:rowOff>160665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214921"/>
          <a:ext cx="838200" cy="28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121780</xdr:rowOff>
    </xdr:from>
    <xdr:to>
      <xdr:col>50</xdr:col>
      <xdr:colOff>114300</xdr:colOff>
      <xdr:row>37</xdr:row>
      <xdr:rowOff>160665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465430"/>
          <a:ext cx="889000" cy="3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121780</xdr:rowOff>
    </xdr:from>
    <xdr:to>
      <xdr:col>45</xdr:col>
      <xdr:colOff>177800</xdr:colOff>
      <xdr:row>37</xdr:row>
      <xdr:rowOff>154977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65430"/>
          <a:ext cx="889000" cy="3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154977</xdr:rowOff>
    </xdr:from>
    <xdr:to>
      <xdr:col>41</xdr:col>
      <xdr:colOff>50800</xdr:colOff>
      <xdr:row>38</xdr:row>
      <xdr:rowOff>3589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498627"/>
          <a:ext cx="889000" cy="2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163371</xdr:rowOff>
    </xdr:from>
    <xdr:to>
      <xdr:col>55</xdr:col>
      <xdr:colOff>50800</xdr:colOff>
      <xdr:row>36</xdr:row>
      <xdr:rowOff>93521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84954</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08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109865</xdr:rowOff>
    </xdr:from>
    <xdr:to>
      <xdr:col>50</xdr:col>
      <xdr:colOff>165100</xdr:colOff>
      <xdr:row>38</xdr:row>
      <xdr:rowOff>40015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5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31142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4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70980</xdr:rowOff>
    </xdr:from>
    <xdr:to>
      <xdr:col>46</xdr:col>
      <xdr:colOff>38100</xdr:colOff>
      <xdr:row>38</xdr:row>
      <xdr:rowOff>1130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163707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50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104177</xdr:rowOff>
    </xdr:from>
    <xdr:to>
      <xdr:col>41</xdr:col>
      <xdr:colOff>101600</xdr:colOff>
      <xdr:row>38</xdr:row>
      <xdr:rowOff>34327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25454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124239</xdr:rowOff>
    </xdr:from>
    <xdr:to>
      <xdr:col>36</xdr:col>
      <xdr:colOff>165100</xdr:colOff>
      <xdr:row>38</xdr:row>
      <xdr:rowOff>54389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45516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6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89921</xdr:rowOff>
    </xdr:from>
    <xdr:to>
      <xdr:col>55</xdr:col>
      <xdr:colOff>0</xdr:colOff>
      <xdr:row>58</xdr:row>
      <xdr:rowOff>117490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34021"/>
          <a:ext cx="8382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114351</xdr:rowOff>
    </xdr:from>
    <xdr:to>
      <xdr:col>50</xdr:col>
      <xdr:colOff>114300</xdr:colOff>
      <xdr:row>58</xdr:row>
      <xdr:rowOff>117490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58451"/>
          <a:ext cx="8890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9032</xdr:rowOff>
    </xdr:from>
    <xdr:to>
      <xdr:col>45</xdr:col>
      <xdr:colOff>177800</xdr:colOff>
      <xdr:row>58</xdr:row>
      <xdr:rowOff>114351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53132"/>
          <a:ext cx="889000" cy="10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9032</xdr:rowOff>
    </xdr:from>
    <xdr:to>
      <xdr:col>41</xdr:col>
      <xdr:colOff>50800</xdr:colOff>
      <xdr:row>58</xdr:row>
      <xdr:rowOff>135624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53132"/>
          <a:ext cx="889000" cy="12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39121</xdr:rowOff>
    </xdr:from>
    <xdr:to>
      <xdr:col>55</xdr:col>
      <xdr:colOff>50800</xdr:colOff>
      <xdr:row>58</xdr:row>
      <xdr:rowOff>140721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8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17548</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6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66690</xdr:rowOff>
    </xdr:from>
    <xdr:to>
      <xdr:col>50</xdr:col>
      <xdr:colOff>165100</xdr:colOff>
      <xdr:row>58</xdr:row>
      <xdr:rowOff>168290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159417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0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63551</xdr:rowOff>
    </xdr:from>
    <xdr:to>
      <xdr:col>46</xdr:col>
      <xdr:colOff>38100</xdr:colOff>
      <xdr:row>58</xdr:row>
      <xdr:rowOff>165151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156278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129682</xdr:rowOff>
    </xdr:from>
    <xdr:to>
      <xdr:col>41</xdr:col>
      <xdr:colOff>101600</xdr:colOff>
      <xdr:row>58</xdr:row>
      <xdr:rowOff>59832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50959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9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84824</xdr:rowOff>
    </xdr:from>
    <xdr:to>
      <xdr:col>36</xdr:col>
      <xdr:colOff>165100</xdr:colOff>
      <xdr:row>59</xdr:row>
      <xdr:rowOff>14974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2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6101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2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61216</xdr:rowOff>
    </xdr:from>
    <xdr:to>
      <xdr:col>55</xdr:col>
      <xdr:colOff>0</xdr:colOff>
      <xdr:row>78</xdr:row>
      <xdr:rowOff>87103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34316"/>
          <a:ext cx="8382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37466</xdr:rowOff>
    </xdr:from>
    <xdr:to>
      <xdr:col>50</xdr:col>
      <xdr:colOff>114300</xdr:colOff>
      <xdr:row>78</xdr:row>
      <xdr:rowOff>87103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10566"/>
          <a:ext cx="889000" cy="4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150952</xdr:rowOff>
    </xdr:from>
    <xdr:to>
      <xdr:col>45</xdr:col>
      <xdr:colOff>177800</xdr:colOff>
      <xdr:row>78</xdr:row>
      <xdr:rowOff>37466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52602"/>
          <a:ext cx="889000" cy="5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150952</xdr:rowOff>
    </xdr:from>
    <xdr:to>
      <xdr:col>41</xdr:col>
      <xdr:colOff>50800</xdr:colOff>
      <xdr:row>78</xdr:row>
      <xdr:rowOff>104184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52602"/>
          <a:ext cx="889000" cy="1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75178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44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10416</xdr:rowOff>
    </xdr:from>
    <xdr:to>
      <xdr:col>55</xdr:col>
      <xdr:colOff>50800</xdr:colOff>
      <xdr:row>78</xdr:row>
      <xdr:rowOff>112016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100267</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0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36303</xdr:rowOff>
    </xdr:from>
    <xdr:to>
      <xdr:col>50</xdr:col>
      <xdr:colOff>165100</xdr:colOff>
      <xdr:row>78</xdr:row>
      <xdr:rowOff>137903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0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129030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0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158116</xdr:rowOff>
    </xdr:from>
    <xdr:to>
      <xdr:col>46</xdr:col>
      <xdr:colOff>38100</xdr:colOff>
      <xdr:row>78</xdr:row>
      <xdr:rowOff>88266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79393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4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100152</xdr:rowOff>
    </xdr:from>
    <xdr:to>
      <xdr:col>41</xdr:col>
      <xdr:colOff>101600</xdr:colOff>
      <xdr:row>78</xdr:row>
      <xdr:rowOff>30302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46829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53384</xdr:rowOff>
    </xdr:from>
    <xdr:to>
      <xdr:col>36</xdr:col>
      <xdr:colOff>165100</xdr:colOff>
      <xdr:row>78</xdr:row>
      <xdr:rowOff>154984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146111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1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24628</xdr:rowOff>
    </xdr:from>
    <xdr:to>
      <xdr:col>55</xdr:col>
      <xdr:colOff>0</xdr:colOff>
      <xdr:row>97</xdr:row>
      <xdr:rowOff>39088</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6655278"/>
          <a:ext cx="838200" cy="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24628</xdr:rowOff>
    </xdr:from>
    <xdr:to>
      <xdr:col>50</xdr:col>
      <xdr:colOff>114300</xdr:colOff>
      <xdr:row>97</xdr:row>
      <xdr:rowOff>71686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655278"/>
          <a:ext cx="889000" cy="4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47642</xdr:rowOff>
    </xdr:from>
    <xdr:to>
      <xdr:col>45</xdr:col>
      <xdr:colOff>177800</xdr:colOff>
      <xdr:row>97</xdr:row>
      <xdr:rowOff>71686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678292"/>
          <a:ext cx="889000" cy="2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47642</xdr:rowOff>
    </xdr:from>
    <xdr:to>
      <xdr:col>41</xdr:col>
      <xdr:colOff>50800</xdr:colOff>
      <xdr:row>97</xdr:row>
      <xdr:rowOff>93202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678292"/>
          <a:ext cx="8890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159738</xdr:rowOff>
    </xdr:from>
    <xdr:to>
      <xdr:col>55</xdr:col>
      <xdr:colOff>50800</xdr:colOff>
      <xdr:row>97</xdr:row>
      <xdr:rowOff>89888</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61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138165</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5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145278</xdr:rowOff>
    </xdr:from>
    <xdr:to>
      <xdr:col>50</xdr:col>
      <xdr:colOff>165100</xdr:colOff>
      <xdr:row>97</xdr:row>
      <xdr:rowOff>75428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66555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9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20886</xdr:rowOff>
    </xdr:from>
    <xdr:to>
      <xdr:col>46</xdr:col>
      <xdr:colOff>38100</xdr:colOff>
      <xdr:row>97</xdr:row>
      <xdr:rowOff>122486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65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113613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168292</xdr:rowOff>
    </xdr:from>
    <xdr:to>
      <xdr:col>41</xdr:col>
      <xdr:colOff>101600</xdr:colOff>
      <xdr:row>97</xdr:row>
      <xdr:rowOff>98442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6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89569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42402</xdr:rowOff>
    </xdr:from>
    <xdr:to>
      <xdr:col>36</xdr:col>
      <xdr:colOff>165100</xdr:colOff>
      <xdr:row>97</xdr:row>
      <xdr:rowOff>144002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6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135129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6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102351</xdr:rowOff>
    </xdr:from>
    <xdr:to>
      <xdr:col>85</xdr:col>
      <xdr:colOff>127000</xdr:colOff>
      <xdr:row>38</xdr:row>
      <xdr:rowOff>107861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617451"/>
          <a:ext cx="8382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102351</xdr:rowOff>
    </xdr:from>
    <xdr:to>
      <xdr:col>81</xdr:col>
      <xdr:colOff>50800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17451"/>
          <a:ext cx="88900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57061</xdr:rowOff>
    </xdr:from>
    <xdr:to>
      <xdr:col>85</xdr:col>
      <xdr:colOff>177800</xdr:colOff>
      <xdr:row>38</xdr:row>
      <xdr:rowOff>158661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5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167207</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51551</xdr:rowOff>
    </xdr:from>
    <xdr:to>
      <xdr:col>81</xdr:col>
      <xdr:colOff>101600</xdr:colOff>
      <xdr:row>38</xdr:row>
      <xdr:rowOff>153151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6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144278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57265</xdr:rowOff>
    </xdr:from>
    <xdr:to>
      <xdr:col>85</xdr:col>
      <xdr:colOff>127000</xdr:colOff>
      <xdr:row>78</xdr:row>
      <xdr:rowOff>77800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430365"/>
          <a:ext cx="838200" cy="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36818</xdr:rowOff>
    </xdr:from>
    <xdr:to>
      <xdr:col>81</xdr:col>
      <xdr:colOff>50800</xdr:colOff>
      <xdr:row>78</xdr:row>
      <xdr:rowOff>57265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409918"/>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25082</xdr:rowOff>
    </xdr:from>
    <xdr:to>
      <xdr:col>76</xdr:col>
      <xdr:colOff>114300</xdr:colOff>
      <xdr:row>78</xdr:row>
      <xdr:rowOff>36818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398182"/>
          <a:ext cx="8890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17538</xdr:rowOff>
    </xdr:from>
    <xdr:to>
      <xdr:col>71</xdr:col>
      <xdr:colOff>177800</xdr:colOff>
      <xdr:row>78</xdr:row>
      <xdr:rowOff>25082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390638"/>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27000</xdr:rowOff>
    </xdr:from>
    <xdr:to>
      <xdr:col>85</xdr:col>
      <xdr:colOff>177800</xdr:colOff>
      <xdr:row>78</xdr:row>
      <xdr:rowOff>128600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4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5427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37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6465</xdr:rowOff>
    </xdr:from>
    <xdr:to>
      <xdr:col>81</xdr:col>
      <xdr:colOff>101600</xdr:colOff>
      <xdr:row>78</xdr:row>
      <xdr:rowOff>108065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3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99192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47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157468</xdr:rowOff>
    </xdr:from>
    <xdr:to>
      <xdr:col>76</xdr:col>
      <xdr:colOff>165100</xdr:colOff>
      <xdr:row>78</xdr:row>
      <xdr:rowOff>87618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3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78745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45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145732</xdr:rowOff>
    </xdr:from>
    <xdr:to>
      <xdr:col>72</xdr:col>
      <xdr:colOff>38100</xdr:colOff>
      <xdr:row>78</xdr:row>
      <xdr:rowOff>75882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34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67009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44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138188</xdr:rowOff>
    </xdr:from>
    <xdr:to>
      <xdr:col>67</xdr:col>
      <xdr:colOff>101600</xdr:colOff>
      <xdr:row>78</xdr:row>
      <xdr:rowOff>68338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33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59465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43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83432</xdr:rowOff>
    </xdr:from>
    <xdr:to>
      <xdr:col>85</xdr:col>
      <xdr:colOff>127000</xdr:colOff>
      <xdr:row>97</xdr:row>
      <xdr:rowOff>93436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14082"/>
          <a:ext cx="838200" cy="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20998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93436</xdr:rowOff>
    </xdr:from>
    <xdr:to>
      <xdr:col>81</xdr:col>
      <xdr:colOff>50800</xdr:colOff>
      <xdr:row>97</xdr:row>
      <xdr:rowOff>167655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724086"/>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167655</xdr:rowOff>
    </xdr:from>
    <xdr:to>
      <xdr:col>76</xdr:col>
      <xdr:colOff>114300</xdr:colOff>
      <xdr:row>98</xdr:row>
      <xdr:rowOff>46748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798305"/>
          <a:ext cx="889000" cy="5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35131</xdr:rowOff>
    </xdr:from>
    <xdr:to>
      <xdr:col>71</xdr:col>
      <xdr:colOff>177800</xdr:colOff>
      <xdr:row>98</xdr:row>
      <xdr:rowOff>46748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37231"/>
          <a:ext cx="889000" cy="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32632</xdr:rowOff>
    </xdr:from>
    <xdr:to>
      <xdr:col>85</xdr:col>
      <xdr:colOff>177800</xdr:colOff>
      <xdr:row>97</xdr:row>
      <xdr:rowOff>134232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6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55509</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1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42636</xdr:rowOff>
    </xdr:from>
    <xdr:to>
      <xdr:col>81</xdr:col>
      <xdr:colOff>101600</xdr:colOff>
      <xdr:row>97</xdr:row>
      <xdr:rowOff>144236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160763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4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116855</xdr:rowOff>
    </xdr:from>
    <xdr:to>
      <xdr:col>76</xdr:col>
      <xdr:colOff>165100</xdr:colOff>
      <xdr:row>98</xdr:row>
      <xdr:rowOff>47005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38132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4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167398</xdr:rowOff>
    </xdr:from>
    <xdr:to>
      <xdr:col>72</xdr:col>
      <xdr:colOff>38100</xdr:colOff>
      <xdr:row>98</xdr:row>
      <xdr:rowOff>97548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9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88675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89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155781</xdr:rowOff>
    </xdr:from>
    <xdr:to>
      <xdr:col>67</xdr:col>
      <xdr:colOff>101600</xdr:colOff>
      <xdr:row>98</xdr:row>
      <xdr:rowOff>85931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77058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8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121738</xdr:rowOff>
    </xdr:from>
    <xdr:to>
      <xdr:col>116</xdr:col>
      <xdr:colOff>63500</xdr:colOff>
      <xdr:row>55</xdr:row>
      <xdr:rowOff>8059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380038"/>
          <a:ext cx="838200" cy="5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46492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90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8059</xdr:rowOff>
    </xdr:from>
    <xdr:to>
      <xdr:col>111</xdr:col>
      <xdr:colOff>177800</xdr:colOff>
      <xdr:row>55</xdr:row>
      <xdr:rowOff>15243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437809"/>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155763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09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15243</xdr:rowOff>
    </xdr:from>
    <xdr:to>
      <xdr:col>107</xdr:col>
      <xdr:colOff>50800</xdr:colOff>
      <xdr:row>55</xdr:row>
      <xdr:rowOff>20828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444993"/>
          <a:ext cx="8890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161739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10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20828</xdr:rowOff>
    </xdr:from>
    <xdr:to>
      <xdr:col>102</xdr:col>
      <xdr:colOff>114300</xdr:colOff>
      <xdr:row>55</xdr:row>
      <xdr:rowOff>23408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450578"/>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134764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0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117260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0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70938</xdr:rowOff>
    </xdr:from>
    <xdr:to>
      <xdr:col>116</xdr:col>
      <xdr:colOff>114300</xdr:colOff>
      <xdr:row>55</xdr:row>
      <xdr:rowOff>1088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32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93815</xdr:rowOff>
    </xdr:from>
    <xdr:ext cx="534377"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18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128709</xdr:rowOff>
    </xdr:from>
    <xdr:to>
      <xdr:col>112</xdr:col>
      <xdr:colOff>38100</xdr:colOff>
      <xdr:row>55</xdr:row>
      <xdr:rowOff>58859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3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75386</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916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135893</xdr:rowOff>
    </xdr:from>
    <xdr:to>
      <xdr:col>107</xdr:col>
      <xdr:colOff>101600</xdr:colOff>
      <xdr:row>55</xdr:row>
      <xdr:rowOff>66043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3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82570</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67111" y="916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141478</xdr:rowOff>
    </xdr:from>
    <xdr:to>
      <xdr:col>102</xdr:col>
      <xdr:colOff>165100</xdr:colOff>
      <xdr:row>55</xdr:row>
      <xdr:rowOff>71628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3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88155</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91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144058</xdr:rowOff>
    </xdr:from>
    <xdr:to>
      <xdr:col>98</xdr:col>
      <xdr:colOff>38100</xdr:colOff>
      <xdr:row>55</xdr:row>
      <xdr:rowOff>74208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90735</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389111" y="917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30511</xdr:rowOff>
    </xdr:from>
    <xdr:to>
      <xdr:col>116</xdr:col>
      <xdr:colOff>63500</xdr:colOff>
      <xdr:row>77</xdr:row>
      <xdr:rowOff>48963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32161"/>
          <a:ext cx="8382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48963</xdr:rowOff>
    </xdr:from>
    <xdr:to>
      <xdr:col>111</xdr:col>
      <xdr:colOff>177800</xdr:colOff>
      <xdr:row>77</xdr:row>
      <xdr:rowOff>62531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50613"/>
          <a:ext cx="889000" cy="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62531</xdr:rowOff>
    </xdr:from>
    <xdr:to>
      <xdr:col>107</xdr:col>
      <xdr:colOff>50800</xdr:colOff>
      <xdr:row>77</xdr:row>
      <xdr:rowOff>73569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64181"/>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73569</xdr:rowOff>
    </xdr:from>
    <xdr:to>
      <xdr:col>102</xdr:col>
      <xdr:colOff>114300</xdr:colOff>
      <xdr:row>77</xdr:row>
      <xdr:rowOff>92461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75219"/>
          <a:ext cx="889000" cy="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151161</xdr:rowOff>
    </xdr:from>
    <xdr:to>
      <xdr:col>116</xdr:col>
      <xdr:colOff>114300</xdr:colOff>
      <xdr:row>77</xdr:row>
      <xdr:rowOff>81311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8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129588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5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169613</xdr:rowOff>
    </xdr:from>
    <xdr:to>
      <xdr:col>112</xdr:col>
      <xdr:colOff>38100</xdr:colOff>
      <xdr:row>77</xdr:row>
      <xdr:rowOff>99763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9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90890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9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11731</xdr:rowOff>
    </xdr:from>
    <xdr:to>
      <xdr:col>107</xdr:col>
      <xdr:colOff>101600</xdr:colOff>
      <xdr:row>77</xdr:row>
      <xdr:rowOff>113331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104458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22769</xdr:rowOff>
    </xdr:from>
    <xdr:to>
      <xdr:col>102</xdr:col>
      <xdr:colOff>165100</xdr:colOff>
      <xdr:row>77</xdr:row>
      <xdr:rowOff>124369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115496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1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41661</xdr:rowOff>
    </xdr:from>
    <xdr:to>
      <xdr:col>98</xdr:col>
      <xdr:colOff>38100</xdr:colOff>
      <xdr:row>77</xdr:row>
      <xdr:rowOff>143261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134388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3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・歳出決算額は、住民一人あたり</a:t>
          </a:r>
          <a:r>
            <a:rPr kumimoji="1" lang="en-US" altLang="ja-JP" sz="1100">
              <a:solidFill>
                <a:schemeClr val="dk1"/>
              </a:solidFill>
              <a:effectLst/>
              <a:latin typeface="+mn-lt"/>
              <a:ea typeface="+mn-ea"/>
              <a:cs typeface="+mn-cs"/>
            </a:rPr>
            <a:t>608,824</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・項目別にみると、概ねの項目で類似団体を下回っている状況である。</a:t>
          </a:r>
          <a:endParaRPr lang="ja-JP" altLang="ja-JP" sz="1400">
            <a:effectLst/>
          </a:endParaRPr>
        </a:p>
        <a:p>
          <a:r>
            <a:rPr kumimoji="1" lang="ja-JP" altLang="ja-JP" sz="1100">
              <a:solidFill>
                <a:schemeClr val="dk1"/>
              </a:solidFill>
              <a:effectLst/>
              <a:latin typeface="+mn-lt"/>
              <a:ea typeface="+mn-ea"/>
              <a:cs typeface="+mn-cs"/>
            </a:rPr>
            <a:t>・災害復旧事業費は</a:t>
          </a:r>
          <a:r>
            <a:rPr kumimoji="1" lang="en-US" altLang="ja-JP" sz="1100">
              <a:solidFill>
                <a:schemeClr val="dk1"/>
              </a:solidFill>
              <a:effectLst/>
              <a:latin typeface="+mn-lt"/>
              <a:ea typeface="+mn-ea"/>
              <a:cs typeface="+mn-cs"/>
            </a:rPr>
            <a:t>6,964</a:t>
          </a:r>
          <a:r>
            <a:rPr kumimoji="1" lang="ja-JP" altLang="ja-JP" sz="1100">
              <a:solidFill>
                <a:schemeClr val="dk1"/>
              </a:solidFill>
              <a:effectLst/>
              <a:latin typeface="+mn-lt"/>
              <a:ea typeface="+mn-ea"/>
              <a:cs typeface="+mn-cs"/>
            </a:rPr>
            <a:t>円となっているが、これは東日本台風（台風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号災害）被害に対する復旧事業の実施によるものである。</a:t>
          </a:r>
          <a:endParaRPr lang="ja-JP" altLang="ja-JP" sz="1400">
            <a:effectLst/>
          </a:endParaRPr>
        </a:p>
        <a:p>
          <a:r>
            <a:rPr kumimoji="1" lang="ja-JP" altLang="ja-JP" sz="1100">
              <a:solidFill>
                <a:schemeClr val="dk1"/>
              </a:solidFill>
              <a:effectLst/>
              <a:latin typeface="+mn-lt"/>
              <a:ea typeface="+mn-ea"/>
              <a:cs typeface="+mn-cs"/>
            </a:rPr>
            <a:t>・貸付金について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類似団体と比較して一人当たりのコストが高い状況になっているが、製造業の企業が集積する当町においては、中小企業に対する振興資金の貸付事業を行っていることによるものである。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14,679
14,219
53.64
9,004,892
8,936,923
48,105
4,506,023
6,445,828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141605</xdr:rowOff>
    </xdr:from>
    <xdr:to>
      <xdr:col>24</xdr:col>
      <xdr:colOff>63500</xdr:colOff>
      <xdr:row>37</xdr:row>
      <xdr:rowOff>34353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13805"/>
          <a:ext cx="838200" cy="6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826</xdr:rowOff>
    </xdr:from>
    <xdr:to>
      <xdr:col>19</xdr:col>
      <xdr:colOff>177800</xdr:colOff>
      <xdr:row>37</xdr:row>
      <xdr:rowOff>34353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44476"/>
          <a:ext cx="889000" cy="3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826</xdr:rowOff>
    </xdr:from>
    <xdr:to>
      <xdr:col>15</xdr:col>
      <xdr:colOff>50800</xdr:colOff>
      <xdr:row>37</xdr:row>
      <xdr:rowOff>16066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4447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10922</xdr:rowOff>
    </xdr:from>
    <xdr:to>
      <xdr:col>10</xdr:col>
      <xdr:colOff>114300</xdr:colOff>
      <xdr:row>37</xdr:row>
      <xdr:rowOff>16066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54572"/>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90805</xdr:rowOff>
    </xdr:from>
    <xdr:to>
      <xdr:col>24</xdr:col>
      <xdr:colOff>114300</xdr:colOff>
      <xdr:row>37</xdr:row>
      <xdr:rowOff>20955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69232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155003</xdr:rowOff>
    </xdr:from>
    <xdr:to>
      <xdr:col>20</xdr:col>
      <xdr:colOff>38100</xdr:colOff>
      <xdr:row>37</xdr:row>
      <xdr:rowOff>85153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76280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1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121476</xdr:rowOff>
    </xdr:from>
    <xdr:to>
      <xdr:col>15</xdr:col>
      <xdr:colOff>101600</xdr:colOff>
      <xdr:row>37</xdr:row>
      <xdr:rowOff>51626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42753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8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136716</xdr:rowOff>
    </xdr:from>
    <xdr:to>
      <xdr:col>10</xdr:col>
      <xdr:colOff>165100</xdr:colOff>
      <xdr:row>37</xdr:row>
      <xdr:rowOff>66866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0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57993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131572</xdr:rowOff>
    </xdr:from>
    <xdr:to>
      <xdr:col>6</xdr:col>
      <xdr:colOff>38100</xdr:colOff>
      <xdr:row>37</xdr:row>
      <xdr:rowOff>61722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52849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9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44628</xdr:rowOff>
    </xdr:from>
    <xdr:to>
      <xdr:col>24</xdr:col>
      <xdr:colOff>63500</xdr:colOff>
      <xdr:row>58</xdr:row>
      <xdr:rowOff>83613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17278"/>
          <a:ext cx="838200" cy="2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74153</xdr:rowOff>
    </xdr:from>
    <xdr:to>
      <xdr:col>19</xdr:col>
      <xdr:colOff>177800</xdr:colOff>
      <xdr:row>58</xdr:row>
      <xdr:rowOff>83613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18253"/>
          <a:ext cx="8890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22543</xdr:rowOff>
    </xdr:from>
    <xdr:to>
      <xdr:col>15</xdr:col>
      <xdr:colOff>50800</xdr:colOff>
      <xdr:row>58</xdr:row>
      <xdr:rowOff>74153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66643"/>
          <a:ext cx="889000" cy="5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22543</xdr:rowOff>
    </xdr:from>
    <xdr:to>
      <xdr:col>10</xdr:col>
      <xdr:colOff>114300</xdr:colOff>
      <xdr:row>58</xdr:row>
      <xdr:rowOff>90311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66643"/>
          <a:ext cx="889000" cy="6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165278</xdr:rowOff>
    </xdr:from>
    <xdr:to>
      <xdr:col>24</xdr:col>
      <xdr:colOff>114300</xdr:colOff>
      <xdr:row>57</xdr:row>
      <xdr:rowOff>95428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6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143705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4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32813</xdr:rowOff>
    </xdr:from>
    <xdr:to>
      <xdr:col>20</xdr:col>
      <xdr:colOff>38100</xdr:colOff>
      <xdr:row>58</xdr:row>
      <xdr:rowOff>134413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7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125540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6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23353</xdr:rowOff>
    </xdr:from>
    <xdr:to>
      <xdr:col>15</xdr:col>
      <xdr:colOff>101600</xdr:colOff>
      <xdr:row>58</xdr:row>
      <xdr:rowOff>124953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116080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6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143193</xdr:rowOff>
    </xdr:from>
    <xdr:to>
      <xdr:col>10</xdr:col>
      <xdr:colOff>165100</xdr:colOff>
      <xdr:row>58</xdr:row>
      <xdr:rowOff>73343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89870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9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39511</xdr:rowOff>
    </xdr:from>
    <xdr:to>
      <xdr:col>6</xdr:col>
      <xdr:colOff>38100</xdr:colOff>
      <xdr:row>58</xdr:row>
      <xdr:rowOff>141111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132238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137978</xdr:rowOff>
    </xdr:from>
    <xdr:to>
      <xdr:col>24</xdr:col>
      <xdr:colOff>63500</xdr:colOff>
      <xdr:row>78</xdr:row>
      <xdr:rowOff>82145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39628"/>
          <a:ext cx="838200" cy="11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82145</xdr:rowOff>
    </xdr:from>
    <xdr:to>
      <xdr:col>19</xdr:col>
      <xdr:colOff>177800</xdr:colOff>
      <xdr:row>78</xdr:row>
      <xdr:rowOff>108138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55245"/>
          <a:ext cx="889000" cy="2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67630</xdr:rowOff>
    </xdr:from>
    <xdr:to>
      <xdr:col>15</xdr:col>
      <xdr:colOff>50800</xdr:colOff>
      <xdr:row>78</xdr:row>
      <xdr:rowOff>108138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440730"/>
          <a:ext cx="8890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67630</xdr:rowOff>
    </xdr:from>
    <xdr:to>
      <xdr:col>10</xdr:col>
      <xdr:colOff>114300</xdr:colOff>
      <xdr:row>78</xdr:row>
      <xdr:rowOff>93142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40730"/>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87178</xdr:rowOff>
    </xdr:from>
    <xdr:to>
      <xdr:col>24</xdr:col>
      <xdr:colOff>114300</xdr:colOff>
      <xdr:row>78</xdr:row>
      <xdr:rowOff>17328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65605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6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31345</xdr:rowOff>
    </xdr:from>
    <xdr:to>
      <xdr:col>20</xdr:col>
      <xdr:colOff>38100</xdr:colOff>
      <xdr:row>78</xdr:row>
      <xdr:rowOff>132945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124072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9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57338</xdr:rowOff>
    </xdr:from>
    <xdr:to>
      <xdr:col>15</xdr:col>
      <xdr:colOff>101600</xdr:colOff>
      <xdr:row>78</xdr:row>
      <xdr:rowOff>158938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3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150065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2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16830</xdr:rowOff>
    </xdr:from>
    <xdr:to>
      <xdr:col>10</xdr:col>
      <xdr:colOff>165100</xdr:colOff>
      <xdr:row>78</xdr:row>
      <xdr:rowOff>118430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109557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8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42342</xdr:rowOff>
    </xdr:from>
    <xdr:to>
      <xdr:col>6</xdr:col>
      <xdr:colOff>38100</xdr:colOff>
      <xdr:row>78</xdr:row>
      <xdr:rowOff>143942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135069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0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165894</xdr:rowOff>
    </xdr:from>
    <xdr:to>
      <xdr:col>24</xdr:col>
      <xdr:colOff>63500</xdr:colOff>
      <xdr:row>98</xdr:row>
      <xdr:rowOff>14033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96544"/>
          <a:ext cx="838200" cy="1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14033</xdr:rowOff>
    </xdr:from>
    <xdr:to>
      <xdr:col>19</xdr:col>
      <xdr:colOff>177800</xdr:colOff>
      <xdr:row>98</xdr:row>
      <xdr:rowOff>14446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16133"/>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8204</xdr:rowOff>
    </xdr:from>
    <xdr:to>
      <xdr:col>15</xdr:col>
      <xdr:colOff>50800</xdr:colOff>
      <xdr:row>98</xdr:row>
      <xdr:rowOff>14446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10304"/>
          <a:ext cx="889000" cy="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8204</xdr:rowOff>
    </xdr:from>
    <xdr:to>
      <xdr:col>10</xdr:col>
      <xdr:colOff>114300</xdr:colOff>
      <xdr:row>98</xdr:row>
      <xdr:rowOff>34590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10304"/>
          <a:ext cx="889000" cy="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115094</xdr:rowOff>
    </xdr:from>
    <xdr:to>
      <xdr:col>24</xdr:col>
      <xdr:colOff>114300</xdr:colOff>
      <xdr:row>98</xdr:row>
      <xdr:rowOff>45244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30021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6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134683</xdr:rowOff>
    </xdr:from>
    <xdr:to>
      <xdr:col>20</xdr:col>
      <xdr:colOff>38100</xdr:colOff>
      <xdr:row>98</xdr:row>
      <xdr:rowOff>64833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6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55960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135096</xdr:rowOff>
    </xdr:from>
    <xdr:to>
      <xdr:col>15</xdr:col>
      <xdr:colOff>101600</xdr:colOff>
      <xdr:row>98</xdr:row>
      <xdr:rowOff>65246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6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56373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5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128854</xdr:rowOff>
    </xdr:from>
    <xdr:to>
      <xdr:col>10</xdr:col>
      <xdr:colOff>165100</xdr:colOff>
      <xdr:row>98</xdr:row>
      <xdr:rowOff>59004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50131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5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155240</xdr:rowOff>
    </xdr:from>
    <xdr:to>
      <xdr:col>6</xdr:col>
      <xdr:colOff>38100</xdr:colOff>
      <xdr:row>98</xdr:row>
      <xdr:rowOff>85390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76517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153188</xdr:rowOff>
    </xdr:from>
    <xdr:to>
      <xdr:col>55</xdr:col>
      <xdr:colOff>0</xdr:colOff>
      <xdr:row>36</xdr:row>
      <xdr:rowOff>73635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153938"/>
          <a:ext cx="8382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78528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22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153188</xdr:rowOff>
    </xdr:from>
    <xdr:to>
      <xdr:col>50</xdr:col>
      <xdr:colOff>114300</xdr:colOff>
      <xdr:row>36</xdr:row>
      <xdr:rowOff>52375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153938"/>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16121</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31801</xdr:rowOff>
    </xdr:from>
    <xdr:to>
      <xdr:col>45</xdr:col>
      <xdr:colOff>177800</xdr:colOff>
      <xdr:row>36</xdr:row>
      <xdr:rowOff>52375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20400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31801</xdr:rowOff>
    </xdr:from>
    <xdr:to>
      <xdr:col>41</xdr:col>
      <xdr:colOff>50800</xdr:colOff>
      <xdr:row>36</xdr:row>
      <xdr:rowOff>35687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204001"/>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57040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169968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22835</xdr:rowOff>
    </xdr:from>
    <xdr:to>
      <xdr:col>55</xdr:col>
      <xdr:colOff>50800</xdr:colOff>
      <xdr:row>36</xdr:row>
      <xdr:rowOff>124435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1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45712</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04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102388</xdr:rowOff>
    </xdr:from>
    <xdr:to>
      <xdr:col>50</xdr:col>
      <xdr:colOff>165100</xdr:colOff>
      <xdr:row>36</xdr:row>
      <xdr:rowOff>32538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1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49065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87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1575</xdr:rowOff>
    </xdr:from>
    <xdr:to>
      <xdr:col>46</xdr:col>
      <xdr:colOff>38100</xdr:colOff>
      <xdr:row>36</xdr:row>
      <xdr:rowOff>103175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1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119702</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9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152451</xdr:rowOff>
    </xdr:from>
    <xdr:to>
      <xdr:col>41</xdr:col>
      <xdr:colOff>101600</xdr:colOff>
      <xdr:row>36</xdr:row>
      <xdr:rowOff>82601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1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99128</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92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156337</xdr:rowOff>
    </xdr:from>
    <xdr:to>
      <xdr:col>36</xdr:col>
      <xdr:colOff>165100</xdr:colOff>
      <xdr:row>36</xdr:row>
      <xdr:rowOff>86487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103014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93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108719</xdr:rowOff>
    </xdr:from>
    <xdr:to>
      <xdr:col>55</xdr:col>
      <xdr:colOff>0</xdr:colOff>
      <xdr:row>58</xdr:row>
      <xdr:rowOff>136467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52819"/>
          <a:ext cx="838200" cy="2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136467</xdr:rowOff>
    </xdr:from>
    <xdr:to>
      <xdr:col>50</xdr:col>
      <xdr:colOff>114300</xdr:colOff>
      <xdr:row>58</xdr:row>
      <xdr:rowOff>141572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80567"/>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108556</xdr:rowOff>
    </xdr:from>
    <xdr:to>
      <xdr:col>45</xdr:col>
      <xdr:colOff>177800</xdr:colOff>
      <xdr:row>58</xdr:row>
      <xdr:rowOff>141572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52656"/>
          <a:ext cx="889000" cy="3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108556</xdr:rowOff>
    </xdr:from>
    <xdr:to>
      <xdr:col>41</xdr:col>
      <xdr:colOff>50800</xdr:colOff>
      <xdr:row>58</xdr:row>
      <xdr:rowOff>129130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5265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57919</xdr:rowOff>
    </xdr:from>
    <xdr:to>
      <xdr:col>55</xdr:col>
      <xdr:colOff>50800</xdr:colOff>
      <xdr:row>58</xdr:row>
      <xdr:rowOff>159519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144296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85667</xdr:rowOff>
    </xdr:from>
    <xdr:to>
      <xdr:col>50</xdr:col>
      <xdr:colOff>165100</xdr:colOff>
      <xdr:row>59</xdr:row>
      <xdr:rowOff>15817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2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6944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12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90772</xdr:rowOff>
    </xdr:from>
    <xdr:to>
      <xdr:col>46</xdr:col>
      <xdr:colOff>38100</xdr:colOff>
      <xdr:row>59</xdr:row>
      <xdr:rowOff>20922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3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12049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12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57756</xdr:rowOff>
    </xdr:from>
    <xdr:to>
      <xdr:col>41</xdr:col>
      <xdr:colOff>101600</xdr:colOff>
      <xdr:row>58</xdr:row>
      <xdr:rowOff>159356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150483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78330</xdr:rowOff>
    </xdr:from>
    <xdr:to>
      <xdr:col>36</xdr:col>
      <xdr:colOff>165100</xdr:colOff>
      <xdr:row>59</xdr:row>
      <xdr:rowOff>8480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2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171057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1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162745</xdr:rowOff>
    </xdr:from>
    <xdr:to>
      <xdr:col>55</xdr:col>
      <xdr:colOff>0</xdr:colOff>
      <xdr:row>77</xdr:row>
      <xdr:rowOff>36612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192945"/>
          <a:ext cx="838200" cy="4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36612</xdr:rowOff>
    </xdr:from>
    <xdr:to>
      <xdr:col>50</xdr:col>
      <xdr:colOff>114300</xdr:colOff>
      <xdr:row>77</xdr:row>
      <xdr:rowOff>57927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38262"/>
          <a:ext cx="8890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56882</xdr:rowOff>
    </xdr:from>
    <xdr:to>
      <xdr:col>45</xdr:col>
      <xdr:colOff>177800</xdr:colOff>
      <xdr:row>77</xdr:row>
      <xdr:rowOff>57927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258532"/>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124303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2529</xdr:rowOff>
    </xdr:from>
    <xdr:to>
      <xdr:col>41</xdr:col>
      <xdr:colOff>50800</xdr:colOff>
      <xdr:row>77</xdr:row>
      <xdr:rowOff>56882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204179"/>
          <a:ext cx="889000" cy="5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108507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126426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111945</xdr:rowOff>
    </xdr:from>
    <xdr:to>
      <xdr:col>55</xdr:col>
      <xdr:colOff>50800</xdr:colOff>
      <xdr:row>77</xdr:row>
      <xdr:rowOff>42095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134822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157262</xdr:rowOff>
    </xdr:from>
    <xdr:to>
      <xdr:col>50</xdr:col>
      <xdr:colOff>165100</xdr:colOff>
      <xdr:row>77</xdr:row>
      <xdr:rowOff>87412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8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103939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7127</xdr:rowOff>
    </xdr:from>
    <xdr:to>
      <xdr:col>46</xdr:col>
      <xdr:colOff>38100</xdr:colOff>
      <xdr:row>77</xdr:row>
      <xdr:rowOff>108727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125254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6082</xdr:rowOff>
    </xdr:from>
    <xdr:to>
      <xdr:col>41</xdr:col>
      <xdr:colOff>101600</xdr:colOff>
      <xdr:row>77</xdr:row>
      <xdr:rowOff>107682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0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124209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9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123179</xdr:rowOff>
    </xdr:from>
    <xdr:to>
      <xdr:col>36</xdr:col>
      <xdr:colOff>165100</xdr:colOff>
      <xdr:row>77</xdr:row>
      <xdr:rowOff>53329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5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69856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92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162381</xdr:rowOff>
    </xdr:from>
    <xdr:to>
      <xdr:col>55</xdr:col>
      <xdr:colOff>0</xdr:colOff>
      <xdr:row>97</xdr:row>
      <xdr:rowOff>162590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93031"/>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142962</xdr:rowOff>
    </xdr:from>
    <xdr:to>
      <xdr:col>50</xdr:col>
      <xdr:colOff>114300</xdr:colOff>
      <xdr:row>97</xdr:row>
      <xdr:rowOff>162590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73612"/>
          <a:ext cx="889000" cy="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142962</xdr:rowOff>
    </xdr:from>
    <xdr:to>
      <xdr:col>45</xdr:col>
      <xdr:colOff>177800</xdr:colOff>
      <xdr:row>97</xdr:row>
      <xdr:rowOff>153088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773612"/>
          <a:ext cx="889000" cy="1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153088</xdr:rowOff>
    </xdr:from>
    <xdr:to>
      <xdr:col>41</xdr:col>
      <xdr:colOff>50800</xdr:colOff>
      <xdr:row>98</xdr:row>
      <xdr:rowOff>6510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83738"/>
          <a:ext cx="889000" cy="2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111581</xdr:rowOff>
    </xdr:from>
    <xdr:to>
      <xdr:col>55</xdr:col>
      <xdr:colOff>50800</xdr:colOff>
      <xdr:row>98</xdr:row>
      <xdr:rowOff>41731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4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90008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2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111790</xdr:rowOff>
    </xdr:from>
    <xdr:to>
      <xdr:col>50</xdr:col>
      <xdr:colOff>165100</xdr:colOff>
      <xdr:row>98</xdr:row>
      <xdr:rowOff>41940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4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33067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92162</xdr:rowOff>
    </xdr:from>
    <xdr:to>
      <xdr:col>46</xdr:col>
      <xdr:colOff>38100</xdr:colOff>
      <xdr:row>98</xdr:row>
      <xdr:rowOff>22312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13439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1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102288</xdr:rowOff>
    </xdr:from>
    <xdr:to>
      <xdr:col>41</xdr:col>
      <xdr:colOff>101600</xdr:colOff>
      <xdr:row>98</xdr:row>
      <xdr:rowOff>32438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3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23565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2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127160</xdr:rowOff>
    </xdr:from>
    <xdr:to>
      <xdr:col>36</xdr:col>
      <xdr:colOff>165100</xdr:colOff>
      <xdr:row>98</xdr:row>
      <xdr:rowOff>57310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48437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5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44700</xdr:rowOff>
    </xdr:from>
    <xdr:to>
      <xdr:col>85</xdr:col>
      <xdr:colOff>126364</xdr:colOff>
      <xdr:row>37</xdr:row>
      <xdr:rowOff>166267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50"/>
          <a:ext cx="1269" cy="115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170094</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1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166267</xdr:rowOff>
    </xdr:from>
    <xdr:to>
      <xdr:col>86</xdr:col>
      <xdr:colOff>25400</xdr:colOff>
      <xdr:row>37</xdr:row>
      <xdr:rowOff>166267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0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162827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44700</xdr:rowOff>
    </xdr:from>
    <xdr:to>
      <xdr:col>86</xdr:col>
      <xdr:colOff>25400</xdr:colOff>
      <xdr:row>31</xdr:row>
      <xdr:rowOff>44700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128368</xdr:rowOff>
    </xdr:from>
    <xdr:to>
      <xdr:col>85</xdr:col>
      <xdr:colOff>127000</xdr:colOff>
      <xdr:row>37</xdr:row>
      <xdr:rowOff>162070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00568"/>
          <a:ext cx="838200" cy="20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84166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8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61289</xdr:rowOff>
    </xdr:from>
    <xdr:to>
      <xdr:col>85</xdr:col>
      <xdr:colOff>177800</xdr:colOff>
      <xdr:row>36</xdr:row>
      <xdr:rowOff>162889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3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162070</xdr:rowOff>
    </xdr:from>
    <xdr:to>
      <xdr:col>81</xdr:col>
      <xdr:colOff>50800</xdr:colOff>
      <xdr:row>38</xdr:row>
      <xdr:rowOff>3666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05720"/>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81242</xdr:rowOff>
    </xdr:from>
    <xdr:to>
      <xdr:col>81</xdr:col>
      <xdr:colOff>101600</xdr:colOff>
      <xdr:row>37</xdr:row>
      <xdr:rowOff>11392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5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27919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2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3666</xdr:rowOff>
    </xdr:from>
    <xdr:to>
      <xdr:col>76</xdr:col>
      <xdr:colOff>114300</xdr:colOff>
      <xdr:row>38</xdr:row>
      <xdr:rowOff>30544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18766"/>
          <a:ext cx="889000" cy="2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154427</xdr:rowOff>
    </xdr:from>
    <xdr:to>
      <xdr:col>76</xdr:col>
      <xdr:colOff>165100</xdr:colOff>
      <xdr:row>37</xdr:row>
      <xdr:rowOff>84577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101104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23750</xdr:rowOff>
    </xdr:from>
    <xdr:to>
      <xdr:col>71</xdr:col>
      <xdr:colOff>177800</xdr:colOff>
      <xdr:row>38</xdr:row>
      <xdr:rowOff>30544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38850"/>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129672</xdr:rowOff>
    </xdr:from>
    <xdr:to>
      <xdr:col>72</xdr:col>
      <xdr:colOff>38100</xdr:colOff>
      <xdr:row>37</xdr:row>
      <xdr:rowOff>59822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76349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144874</xdr:rowOff>
    </xdr:from>
    <xdr:to>
      <xdr:col>67</xdr:col>
      <xdr:colOff>101600</xdr:colOff>
      <xdr:row>37</xdr:row>
      <xdr:rowOff>75024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91551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77568</xdr:rowOff>
    </xdr:from>
    <xdr:to>
      <xdr:col>85</xdr:col>
      <xdr:colOff>177800</xdr:colOff>
      <xdr:row>37</xdr:row>
      <xdr:rowOff>7718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4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55995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111270</xdr:rowOff>
    </xdr:from>
    <xdr:to>
      <xdr:col>81</xdr:col>
      <xdr:colOff>101600</xdr:colOff>
      <xdr:row>38</xdr:row>
      <xdr:rowOff>41420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5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32547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4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124317</xdr:rowOff>
    </xdr:from>
    <xdr:to>
      <xdr:col>76</xdr:col>
      <xdr:colOff>165100</xdr:colOff>
      <xdr:row>38</xdr:row>
      <xdr:rowOff>54466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679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45593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151193</xdr:rowOff>
    </xdr:from>
    <xdr:to>
      <xdr:col>72</xdr:col>
      <xdr:colOff>38100</xdr:colOff>
      <xdr:row>38</xdr:row>
      <xdr:rowOff>81344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948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72471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8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144401</xdr:rowOff>
    </xdr:from>
    <xdr:to>
      <xdr:col>67</xdr:col>
      <xdr:colOff>101600</xdr:colOff>
      <xdr:row>38</xdr:row>
      <xdr:rowOff>74550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880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65677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26164</xdr:rowOff>
    </xdr:from>
    <xdr:to>
      <xdr:col>85</xdr:col>
      <xdr:colOff>127000</xdr:colOff>
      <xdr:row>57</xdr:row>
      <xdr:rowOff>65960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98814"/>
          <a:ext cx="838200" cy="3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65960</xdr:rowOff>
    </xdr:from>
    <xdr:to>
      <xdr:col>81</xdr:col>
      <xdr:colOff>50800</xdr:colOff>
      <xdr:row>57</xdr:row>
      <xdr:rowOff>71760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838610"/>
          <a:ext cx="889000" cy="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71760</xdr:rowOff>
    </xdr:from>
    <xdr:to>
      <xdr:col>76</xdr:col>
      <xdr:colOff>114300</xdr:colOff>
      <xdr:row>58</xdr:row>
      <xdr:rowOff>55699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44410"/>
          <a:ext cx="889000" cy="15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30220</xdr:rowOff>
    </xdr:from>
    <xdr:to>
      <xdr:col>71</xdr:col>
      <xdr:colOff>177800</xdr:colOff>
      <xdr:row>58</xdr:row>
      <xdr:rowOff>55699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974320"/>
          <a:ext cx="889000" cy="2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146814</xdr:rowOff>
    </xdr:from>
    <xdr:to>
      <xdr:col>85</xdr:col>
      <xdr:colOff>177800</xdr:colOff>
      <xdr:row>57</xdr:row>
      <xdr:rowOff>76964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4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125241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2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15160</xdr:rowOff>
    </xdr:from>
    <xdr:to>
      <xdr:col>81</xdr:col>
      <xdr:colOff>101600</xdr:colOff>
      <xdr:row>57</xdr:row>
      <xdr:rowOff>116760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8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107887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8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20960</xdr:rowOff>
    </xdr:from>
    <xdr:to>
      <xdr:col>76</xdr:col>
      <xdr:colOff>165100</xdr:colOff>
      <xdr:row>57</xdr:row>
      <xdr:rowOff>122560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9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113687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8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4899</xdr:rowOff>
    </xdr:from>
    <xdr:to>
      <xdr:col>72</xdr:col>
      <xdr:colOff>38100</xdr:colOff>
      <xdr:row>58</xdr:row>
      <xdr:rowOff>106499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4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97626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4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150870</xdr:rowOff>
    </xdr:from>
    <xdr:to>
      <xdr:col>67</xdr:col>
      <xdr:colOff>101600</xdr:colOff>
      <xdr:row>58</xdr:row>
      <xdr:rowOff>81020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72147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102352</xdr:rowOff>
    </xdr:from>
    <xdr:to>
      <xdr:col>85</xdr:col>
      <xdr:colOff>127000</xdr:colOff>
      <xdr:row>78</xdr:row>
      <xdr:rowOff>107860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75452"/>
          <a:ext cx="838200" cy="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102352</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75452"/>
          <a:ext cx="889000" cy="3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57060</xdr:rowOff>
    </xdr:from>
    <xdr:to>
      <xdr:col>85</xdr:col>
      <xdr:colOff>177800</xdr:colOff>
      <xdr:row>78</xdr:row>
      <xdr:rowOff>158660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167129</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6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51552</xdr:rowOff>
    </xdr:from>
    <xdr:to>
      <xdr:col>81</xdr:col>
      <xdr:colOff>101600</xdr:colOff>
      <xdr:row>78</xdr:row>
      <xdr:rowOff>153152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144279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57265</xdr:rowOff>
    </xdr:from>
    <xdr:to>
      <xdr:col>85</xdr:col>
      <xdr:colOff>127000</xdr:colOff>
      <xdr:row>98</xdr:row>
      <xdr:rowOff>77800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859365"/>
          <a:ext cx="838200" cy="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36818</xdr:rowOff>
    </xdr:from>
    <xdr:to>
      <xdr:col>81</xdr:col>
      <xdr:colOff>50800</xdr:colOff>
      <xdr:row>98</xdr:row>
      <xdr:rowOff>57265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838918"/>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25082</xdr:rowOff>
    </xdr:from>
    <xdr:to>
      <xdr:col>76</xdr:col>
      <xdr:colOff>114300</xdr:colOff>
      <xdr:row>98</xdr:row>
      <xdr:rowOff>36818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827182"/>
          <a:ext cx="8890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17538</xdr:rowOff>
    </xdr:from>
    <xdr:to>
      <xdr:col>71</xdr:col>
      <xdr:colOff>177800</xdr:colOff>
      <xdr:row>98</xdr:row>
      <xdr:rowOff>25082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819638"/>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27000</xdr:rowOff>
    </xdr:from>
    <xdr:to>
      <xdr:col>85</xdr:col>
      <xdr:colOff>177800</xdr:colOff>
      <xdr:row>98</xdr:row>
      <xdr:rowOff>128600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8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5427</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80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6465</xdr:rowOff>
    </xdr:from>
    <xdr:to>
      <xdr:col>81</xdr:col>
      <xdr:colOff>101600</xdr:colOff>
      <xdr:row>98</xdr:row>
      <xdr:rowOff>108065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8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99192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90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157468</xdr:rowOff>
    </xdr:from>
    <xdr:to>
      <xdr:col>76</xdr:col>
      <xdr:colOff>165100</xdr:colOff>
      <xdr:row>98</xdr:row>
      <xdr:rowOff>87618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78745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88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145732</xdr:rowOff>
    </xdr:from>
    <xdr:to>
      <xdr:col>72</xdr:col>
      <xdr:colOff>38100</xdr:colOff>
      <xdr:row>98</xdr:row>
      <xdr:rowOff>75882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7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67009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86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138188</xdr:rowOff>
    </xdr:from>
    <xdr:to>
      <xdr:col>67</xdr:col>
      <xdr:colOff>101600</xdr:colOff>
      <xdr:row>98</xdr:row>
      <xdr:rowOff>68338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59465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8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・項目別にみると、概ねの項目で類似団体を下回っている状況である。</a:t>
          </a:r>
          <a:endParaRPr lang="ja-JP" altLang="ja-JP" sz="1400">
            <a:effectLst/>
          </a:endParaRPr>
        </a:p>
        <a:p>
          <a:r>
            <a:rPr kumimoji="1" lang="ja-JP" altLang="ja-JP" sz="1100">
              <a:solidFill>
                <a:schemeClr val="dk1"/>
              </a:solidFill>
              <a:effectLst/>
              <a:latin typeface="+mn-lt"/>
              <a:ea typeface="+mn-ea"/>
              <a:cs typeface="+mn-cs"/>
            </a:rPr>
            <a:t>・災害復旧費は</a:t>
          </a:r>
          <a:r>
            <a:rPr kumimoji="1" lang="en-US" altLang="ja-JP" sz="1100">
              <a:solidFill>
                <a:schemeClr val="dk1"/>
              </a:solidFill>
              <a:effectLst/>
              <a:latin typeface="+mn-lt"/>
              <a:ea typeface="+mn-ea"/>
              <a:cs typeface="+mn-cs"/>
            </a:rPr>
            <a:t>6,964</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なっ</a:t>
          </a:r>
          <a:r>
            <a:rPr kumimoji="1" lang="ja-JP" altLang="ja-JP" sz="1100">
              <a:solidFill>
                <a:schemeClr val="dk1"/>
              </a:solidFill>
              <a:effectLst/>
              <a:latin typeface="+mn-lt"/>
              <a:ea typeface="+mn-ea"/>
              <a:cs typeface="+mn-cs"/>
            </a:rPr>
            <a:t>ているが、これは東日本台風（台風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号災害）被害に対する復旧事業の実施によるものである。</a:t>
          </a:r>
          <a:endParaRPr lang="ja-JP" altLang="ja-JP" sz="1400">
            <a:effectLst/>
          </a:endParaRPr>
        </a:p>
        <a:p>
          <a:r>
            <a:rPr kumimoji="1" lang="ja-JP" altLang="ja-JP" sz="1100">
              <a:solidFill>
                <a:schemeClr val="dk1"/>
              </a:solidFill>
              <a:effectLst/>
              <a:latin typeface="+mn-lt"/>
              <a:ea typeface="+mn-ea"/>
              <a:cs typeface="+mn-cs"/>
            </a:rPr>
            <a:t>・また、労働費及び商工費の住民一人当たりコストが類似団体と比較して高い状況になっているが、製造業が集積する当町においては、中小企業や労働者に対する融資、貸付事業などを行っていることが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標準財政規模は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209,438</a:t>
          </a:r>
          <a:r>
            <a:rPr kumimoji="1" lang="ja-JP" altLang="ja-JP" sz="1100">
              <a:solidFill>
                <a:schemeClr val="dk1"/>
              </a:solidFill>
              <a:effectLst/>
              <a:latin typeface="+mn-lt"/>
              <a:ea typeface="+mn-ea"/>
              <a:cs typeface="+mn-cs"/>
            </a:rPr>
            <a:t>千円増加している。</a:t>
          </a:r>
          <a:endParaRPr lang="ja-JP" altLang="ja-JP" sz="1400">
            <a:effectLst/>
          </a:endParaRPr>
        </a:p>
        <a:p>
          <a:r>
            <a:rPr kumimoji="1" lang="ja-JP" altLang="ja-JP" sz="1100">
              <a:solidFill>
                <a:schemeClr val="dk1"/>
              </a:solidFill>
              <a:effectLst/>
              <a:latin typeface="+mn-lt"/>
              <a:ea typeface="+mn-ea"/>
              <a:cs typeface="+mn-cs"/>
            </a:rPr>
            <a:t>　財政調整基金残高については、法人町民税への依存度が高い当町において、経済動向による税収の減に対応できるよう確保に努めている。</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年度は財政調整基金残高</a:t>
          </a:r>
          <a:r>
            <a:rPr kumimoji="1" lang="ja-JP" altLang="en-US" sz="1100">
              <a:solidFill>
                <a:schemeClr val="dk1"/>
              </a:solidFill>
              <a:effectLst/>
              <a:latin typeface="+mn-lt"/>
              <a:ea typeface="+mn-ea"/>
              <a:cs typeface="+mn-cs"/>
            </a:rPr>
            <a:t>が増額</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、標準財政規模</a:t>
          </a:r>
          <a:r>
            <a:rPr kumimoji="1" lang="ja-JP" altLang="en-US" sz="1100">
              <a:solidFill>
                <a:schemeClr val="dk1"/>
              </a:solidFill>
              <a:effectLst/>
              <a:latin typeface="+mn-lt"/>
              <a:ea typeface="+mn-ea"/>
              <a:cs typeface="+mn-cs"/>
            </a:rPr>
            <a:t>の増加に伴い</a:t>
          </a:r>
          <a:r>
            <a:rPr kumimoji="1" lang="ja-JP" altLang="ja-JP" sz="1100">
              <a:solidFill>
                <a:schemeClr val="dk1"/>
              </a:solidFill>
              <a:effectLst/>
              <a:latin typeface="+mn-lt"/>
              <a:ea typeface="+mn-ea"/>
              <a:cs typeface="+mn-cs"/>
            </a:rPr>
            <a:t>比率</a:t>
          </a:r>
          <a:r>
            <a:rPr kumimoji="1" lang="ja-JP" altLang="en-US" sz="1100">
              <a:solidFill>
                <a:schemeClr val="dk1"/>
              </a:solidFill>
              <a:effectLst/>
              <a:latin typeface="+mn-lt"/>
              <a:ea typeface="+mn-ea"/>
              <a:cs typeface="+mn-cs"/>
            </a:rPr>
            <a:t>は低下</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連結赤字比率は、</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年度においても全会計、実質赤字額及び資金不足額は発生していないため、算出されていない。</a:t>
          </a:r>
          <a:endParaRPr lang="ja-JP" altLang="ja-JP" sz="1400">
            <a:effectLst/>
          </a:endParaRPr>
        </a:p>
        <a:p>
          <a:r>
            <a:rPr kumimoji="1" lang="ja-JP" altLang="ja-JP" sz="1100">
              <a:solidFill>
                <a:schemeClr val="dk1"/>
              </a:solidFill>
              <a:effectLst/>
              <a:latin typeface="+mn-lt"/>
              <a:ea typeface="+mn-ea"/>
              <a:cs typeface="+mn-cs"/>
            </a:rPr>
            <a:t>今後も健全な財政運営を心掛け黒字運営を維持する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2" width="2.1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9004892</v>
      </c>
      <c r="BO4" s="464"/>
      <c r="BP4" s="464"/>
      <c r="BQ4" s="464"/>
      <c r="BR4" s="464"/>
      <c r="BS4" s="464"/>
      <c r="BT4" s="464"/>
      <c r="BU4" s="465"/>
      <c r="BV4" s="463">
        <v>6961540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1.1000000000000001</v>
      </c>
      <c r="CU4" s="648"/>
      <c r="CV4" s="648"/>
      <c r="CW4" s="648"/>
      <c r="CX4" s="648"/>
      <c r="CY4" s="648"/>
      <c r="CZ4" s="648"/>
      <c r="DA4" s="649"/>
      <c r="DB4" s="647">
        <v>2.1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8936923</v>
      </c>
      <c r="BO5" s="469"/>
      <c r="BP5" s="469"/>
      <c r="BQ5" s="469"/>
      <c r="BR5" s="469"/>
      <c r="BS5" s="469"/>
      <c r="BT5" s="469"/>
      <c r="BU5" s="470"/>
      <c r="BV5" s="468">
        <v>6813991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88.4</v>
      </c>
      <c r="CU5" s="439"/>
      <c r="CV5" s="439"/>
      <c r="CW5" s="439"/>
      <c r="CX5" s="439"/>
      <c r="CY5" s="439"/>
      <c r="CZ5" s="439"/>
      <c r="DA5" s="440"/>
      <c r="DB5" s="438">
        <v>86.8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67969</v>
      </c>
      <c r="BO6" s="469"/>
      <c r="BP6" s="469"/>
      <c r="BQ6" s="469"/>
      <c r="BR6" s="469"/>
      <c r="BS6" s="469"/>
      <c r="BT6" s="469"/>
      <c r="BU6" s="470"/>
      <c r="BV6" s="468">
        <v>147549</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94.8</v>
      </c>
      <c r="CU6" s="622"/>
      <c r="CV6" s="622"/>
      <c r="CW6" s="622"/>
      <c r="CX6" s="622"/>
      <c r="CY6" s="622"/>
      <c r="CZ6" s="622"/>
      <c r="DA6" s="623"/>
      <c r="DB6" s="621">
        <v>91.9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19864</v>
      </c>
      <c r="BO7" s="469"/>
      <c r="BP7" s="469"/>
      <c r="BQ7" s="469"/>
      <c r="BR7" s="469"/>
      <c r="BS7" s="469"/>
      <c r="BT7" s="469"/>
      <c r="BU7" s="470"/>
      <c r="BV7" s="468">
        <v>56821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4506023</v>
      </c>
      <c r="CU7" s="469"/>
      <c r="CV7" s="469"/>
      <c r="CW7" s="469"/>
      <c r="CX7" s="469"/>
      <c r="CY7" s="469"/>
      <c r="CZ7" s="469"/>
      <c r="DA7" s="470"/>
      <c r="DB7" s="468">
        <v>4296585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48105</v>
      </c>
      <c r="BO8" s="469"/>
      <c r="BP8" s="469"/>
      <c r="BQ8" s="469"/>
      <c r="BR8" s="469"/>
      <c r="BS8" s="469"/>
      <c r="BT8" s="469"/>
      <c r="BU8" s="470"/>
      <c r="BV8" s="468">
        <v>90728</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0.71</v>
      </c>
      <c r="CU8" s="582"/>
      <c r="CV8" s="582"/>
      <c r="CW8" s="582"/>
      <c r="CX8" s="582"/>
      <c r="CY8" s="582"/>
      <c r="CZ8" s="582"/>
      <c r="DA8" s="583"/>
      <c r="DB8" s="581">
        <v>0.71</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14004</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-42623</v>
      </c>
      <c r="BO9" s="469"/>
      <c r="BP9" s="469"/>
      <c r="BQ9" s="469"/>
      <c r="BR9" s="469"/>
      <c r="BS9" s="469"/>
      <c r="BT9" s="469"/>
      <c r="BU9" s="470"/>
      <c r="BV9" s="468">
        <v>10525</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12.6</v>
      </c>
      <c r="CU9" s="439"/>
      <c r="CV9" s="439"/>
      <c r="CW9" s="439"/>
      <c r="CX9" s="439"/>
      <c r="CY9" s="439"/>
      <c r="CZ9" s="439"/>
      <c r="DA9" s="440"/>
      <c r="DB9" s="438">
        <v>13.1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14871</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6514</v>
      </c>
      <c r="BO10" s="469"/>
      <c r="BP10" s="469"/>
      <c r="BQ10" s="469"/>
      <c r="BR10" s="469"/>
      <c r="BS10" s="469"/>
      <c r="BT10" s="469"/>
      <c r="BU10" s="470"/>
      <c r="BV10" s="468">
        <v>7043</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14679</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14219</v>
      </c>
      <c r="S13" s="572"/>
      <c r="T13" s="572"/>
      <c r="U13" s="572"/>
      <c r="V13" s="573"/>
      <c r="W13" s="559" t="s">
        <v>141</v>
      </c>
      <c r="X13" s="481"/>
      <c r="Y13" s="481"/>
      <c r="Z13" s="481"/>
      <c r="AA13" s="481"/>
      <c r="AB13" s="482"/>
      <c r="AC13" s="444">
        <v>566</v>
      </c>
      <c r="AD13" s="445"/>
      <c r="AE13" s="445"/>
      <c r="AF13" s="445"/>
      <c r="AG13" s="446"/>
      <c r="AH13" s="444">
        <v>626</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-36109</v>
      </c>
      <c r="BO13" s="469"/>
      <c r="BP13" s="469"/>
      <c r="BQ13" s="469"/>
      <c r="BR13" s="469"/>
      <c r="BS13" s="469"/>
      <c r="BT13" s="469"/>
      <c r="BU13" s="470"/>
      <c r="BV13" s="468">
        <v>17568</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9</v>
      </c>
      <c r="CU13" s="439"/>
      <c r="CV13" s="439"/>
      <c r="CW13" s="439"/>
      <c r="CX13" s="439"/>
      <c r="CY13" s="439"/>
      <c r="CZ13" s="439"/>
      <c r="DA13" s="440"/>
      <c r="DB13" s="438">
        <v>9.1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14931</v>
      </c>
      <c r="S14" s="572"/>
      <c r="T14" s="572"/>
      <c r="U14" s="572"/>
      <c r="V14" s="573"/>
      <c r="W14" s="574"/>
      <c r="X14" s="484"/>
      <c r="Y14" s="484"/>
      <c r="Z14" s="484"/>
      <c r="AA14" s="484"/>
      <c r="AB14" s="485"/>
      <c r="AC14" s="564">
        <v>7.6</v>
      </c>
      <c r="AD14" s="565"/>
      <c r="AE14" s="565"/>
      <c r="AF14" s="565"/>
      <c r="AG14" s="566"/>
      <c r="AH14" s="564">
        <v>8.1999999999999993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130</v>
      </c>
      <c r="CU14" s="576"/>
      <c r="CV14" s="576"/>
      <c r="CW14" s="576"/>
      <c r="CX14" s="576"/>
      <c r="CY14" s="576"/>
      <c r="CZ14" s="576"/>
      <c r="DA14" s="577"/>
      <c r="DB14" s="575" t="s">
        <v>130</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14426</v>
      </c>
      <c r="S15" s="572"/>
      <c r="T15" s="572"/>
      <c r="U15" s="572"/>
      <c r="V15" s="573"/>
      <c r="W15" s="559" t="s">
        <v>149</v>
      </c>
      <c r="X15" s="481"/>
      <c r="Y15" s="481"/>
      <c r="Z15" s="481"/>
      <c r="AA15" s="481"/>
      <c r="AB15" s="482"/>
      <c r="AC15" s="444">
        <v>3312</v>
      </c>
      <c r="AD15" s="445"/>
      <c r="AE15" s="445"/>
      <c r="AF15" s="445"/>
      <c r="AG15" s="446"/>
      <c r="AH15" s="444">
        <v>3425</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2482959</v>
      </c>
      <c r="BO15" s="464"/>
      <c r="BP15" s="464"/>
      <c r="BQ15" s="464"/>
      <c r="BR15" s="464"/>
      <c r="BS15" s="464"/>
      <c r="BT15" s="464"/>
      <c r="BU15" s="465"/>
      <c r="BV15" s="463">
        <v>2403445</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44.3</v>
      </c>
      <c r="AD16" s="565"/>
      <c r="AE16" s="565"/>
      <c r="AF16" s="565"/>
      <c r="AG16" s="566"/>
      <c r="AH16" s="564">
        <v>45</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3531661</v>
      </c>
      <c r="BO16" s="469"/>
      <c r="BP16" s="469"/>
      <c r="BQ16" s="469"/>
      <c r="BR16" s="469"/>
      <c r="BS16" s="469"/>
      <c r="BT16" s="469"/>
      <c r="BU16" s="470"/>
      <c r="BV16" s="468">
        <v>3352851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3591</v>
      </c>
      <c r="AD17" s="445"/>
      <c r="AE17" s="445"/>
      <c r="AF17" s="445"/>
      <c r="AG17" s="446"/>
      <c r="AH17" s="444">
        <v>3562</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3192031</v>
      </c>
      <c r="BO17" s="469"/>
      <c r="BP17" s="469"/>
      <c r="BQ17" s="469"/>
      <c r="BR17" s="469"/>
      <c r="BS17" s="469"/>
      <c r="BT17" s="469"/>
      <c r="BU17" s="470"/>
      <c r="BV17" s="468">
        <v>3104119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53.64</v>
      </c>
      <c r="M18" s="533"/>
      <c r="N18" s="533"/>
      <c r="O18" s="533"/>
      <c r="P18" s="533"/>
      <c r="Q18" s="533"/>
      <c r="R18" s="534"/>
      <c r="S18" s="534"/>
      <c r="T18" s="534"/>
      <c r="U18" s="534"/>
      <c r="V18" s="535"/>
      <c r="W18" s="549"/>
      <c r="X18" s="550"/>
      <c r="Y18" s="550"/>
      <c r="Z18" s="550"/>
      <c r="AA18" s="550"/>
      <c r="AB18" s="560"/>
      <c r="AC18" s="432">
        <v>48.1</v>
      </c>
      <c r="AD18" s="433"/>
      <c r="AE18" s="433"/>
      <c r="AF18" s="433"/>
      <c r="AG18" s="536"/>
      <c r="AH18" s="432">
        <v>46.8</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3880721</v>
      </c>
      <c r="BO18" s="469"/>
      <c r="BP18" s="469"/>
      <c r="BQ18" s="469"/>
      <c r="BR18" s="469"/>
      <c r="BS18" s="469"/>
      <c r="BT18" s="469"/>
      <c r="BU18" s="470"/>
      <c r="BV18" s="468">
        <v>3822806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261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4582989</v>
      </c>
      <c r="BO19" s="469"/>
      <c r="BP19" s="469"/>
      <c r="BQ19" s="469"/>
      <c r="BR19" s="469"/>
      <c r="BS19" s="469"/>
      <c r="BT19" s="469"/>
      <c r="BU19" s="470"/>
      <c r="BV19" s="468">
        <v>4675444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5461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6445828</v>
      </c>
      <c r="BO23" s="469"/>
      <c r="BP23" s="469"/>
      <c r="BQ23" s="469"/>
      <c r="BR23" s="469"/>
      <c r="BS23" s="469"/>
      <c r="BT23" s="469"/>
      <c r="BU23" s="470"/>
      <c r="BV23" s="468">
        <v>6315999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8100</v>
      </c>
      <c r="R24" s="445"/>
      <c r="S24" s="445"/>
      <c r="T24" s="445"/>
      <c r="U24" s="445"/>
      <c r="V24" s="446"/>
      <c r="W24" s="510"/>
      <c r="X24" s="501"/>
      <c r="Y24" s="502"/>
      <c r="Z24" s="441" t="s">
        <v>173</v>
      </c>
      <c r="AA24" s="442"/>
      <c r="AB24" s="442"/>
      <c r="AC24" s="442"/>
      <c r="AD24" s="442"/>
      <c r="AE24" s="442"/>
      <c r="AF24" s="442"/>
      <c r="AG24" s="443"/>
      <c r="AH24" s="444">
        <v>126</v>
      </c>
      <c r="AI24" s="445"/>
      <c r="AJ24" s="445"/>
      <c r="AK24" s="445"/>
      <c r="AL24" s="446"/>
      <c r="AM24" s="444">
        <v>375606</v>
      </c>
      <c r="AN24" s="445"/>
      <c r="AO24" s="445"/>
      <c r="AP24" s="445"/>
      <c r="AQ24" s="445"/>
      <c r="AR24" s="446"/>
      <c r="AS24" s="444">
        <v>2981</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6124829</v>
      </c>
      <c r="BO24" s="469"/>
      <c r="BP24" s="469"/>
      <c r="BQ24" s="469"/>
      <c r="BR24" s="469"/>
      <c r="BS24" s="469"/>
      <c r="BT24" s="469"/>
      <c r="BU24" s="470"/>
      <c r="BV24" s="468">
        <v>6090301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6700</v>
      </c>
      <c r="R25" s="445"/>
      <c r="S25" s="445"/>
      <c r="T25" s="445"/>
      <c r="U25" s="445"/>
      <c r="V25" s="446"/>
      <c r="W25" s="510"/>
      <c r="X25" s="501"/>
      <c r="Y25" s="502"/>
      <c r="Z25" s="441" t="s">
        <v>176</v>
      </c>
      <c r="AA25" s="442"/>
      <c r="AB25" s="442"/>
      <c r="AC25" s="442"/>
      <c r="AD25" s="442"/>
      <c r="AE25" s="442"/>
      <c r="AF25" s="442"/>
      <c r="AG25" s="443"/>
      <c r="AH25" s="444" t="s">
        <v>139</v>
      </c>
      <c r="AI25" s="445"/>
      <c r="AJ25" s="445"/>
      <c r="AK25" s="445"/>
      <c r="AL25" s="446"/>
      <c r="AM25" s="444" t="s">
        <v>139</v>
      </c>
      <c r="AN25" s="445"/>
      <c r="AO25" s="445"/>
      <c r="AP25" s="445"/>
      <c r="AQ25" s="445"/>
      <c r="AR25" s="446"/>
      <c r="AS25" s="444" t="s">
        <v>139</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40960</v>
      </c>
      <c r="BO25" s="464"/>
      <c r="BP25" s="464"/>
      <c r="BQ25" s="464"/>
      <c r="BR25" s="464"/>
      <c r="BS25" s="464"/>
      <c r="BT25" s="464"/>
      <c r="BU25" s="465"/>
      <c r="BV25" s="463">
        <v>49061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6020</v>
      </c>
      <c r="R26" s="445"/>
      <c r="S26" s="445"/>
      <c r="T26" s="445"/>
      <c r="U26" s="445"/>
      <c r="V26" s="446"/>
      <c r="W26" s="510"/>
      <c r="X26" s="501"/>
      <c r="Y26" s="502"/>
      <c r="Z26" s="441" t="s">
        <v>179</v>
      </c>
      <c r="AA26" s="523"/>
      <c r="AB26" s="523"/>
      <c r="AC26" s="523"/>
      <c r="AD26" s="523"/>
      <c r="AE26" s="523"/>
      <c r="AF26" s="523"/>
      <c r="AG26" s="524"/>
      <c r="AH26" s="444" t="s">
        <v>139</v>
      </c>
      <c r="AI26" s="445"/>
      <c r="AJ26" s="445"/>
      <c r="AK26" s="445"/>
      <c r="AL26" s="446"/>
      <c r="AM26" s="444" t="s">
        <v>139</v>
      </c>
      <c r="AN26" s="445"/>
      <c r="AO26" s="445"/>
      <c r="AP26" s="445"/>
      <c r="AQ26" s="445"/>
      <c r="AR26" s="446"/>
      <c r="AS26" s="444" t="s">
        <v>139</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3400</v>
      </c>
      <c r="R27" s="445"/>
      <c r="S27" s="445"/>
      <c r="T27" s="445"/>
      <c r="U27" s="445"/>
      <c r="V27" s="446"/>
      <c r="W27" s="510"/>
      <c r="X27" s="501"/>
      <c r="Y27" s="502"/>
      <c r="Z27" s="441" t="s">
        <v>182</v>
      </c>
      <c r="AA27" s="442"/>
      <c r="AB27" s="442"/>
      <c r="AC27" s="442"/>
      <c r="AD27" s="442"/>
      <c r="AE27" s="442"/>
      <c r="AF27" s="442"/>
      <c r="AG27" s="443"/>
      <c r="AH27" s="444" t="s">
        <v>139</v>
      </c>
      <c r="AI27" s="445"/>
      <c r="AJ27" s="445"/>
      <c r="AK27" s="445"/>
      <c r="AL27" s="446"/>
      <c r="AM27" s="444" t="s">
        <v>139</v>
      </c>
      <c r="AN27" s="445"/>
      <c r="AO27" s="445"/>
      <c r="AP27" s="445"/>
      <c r="AQ27" s="445"/>
      <c r="AR27" s="446"/>
      <c r="AS27" s="444" t="s">
        <v>139</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173729</v>
      </c>
      <c r="BO27" s="472"/>
      <c r="BP27" s="472"/>
      <c r="BQ27" s="472"/>
      <c r="BR27" s="472"/>
      <c r="BS27" s="472"/>
      <c r="BT27" s="472"/>
      <c r="BU27" s="473"/>
      <c r="BV27" s="471">
        <v>173679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2430</v>
      </c>
      <c r="R28" s="445"/>
      <c r="S28" s="445"/>
      <c r="T28" s="445"/>
      <c r="U28" s="445"/>
      <c r="V28" s="446"/>
      <c r="W28" s="510"/>
      <c r="X28" s="501"/>
      <c r="Y28" s="502"/>
      <c r="Z28" s="441" t="s">
        <v>185</v>
      </c>
      <c r="AA28" s="442"/>
      <c r="AB28" s="442"/>
      <c r="AC28" s="442"/>
      <c r="AD28" s="442"/>
      <c r="AE28" s="442"/>
      <c r="AF28" s="442"/>
      <c r="AG28" s="443"/>
      <c r="AH28" s="444" t="s">
        <v>139</v>
      </c>
      <c r="AI28" s="445"/>
      <c r="AJ28" s="445"/>
      <c r="AK28" s="445"/>
      <c r="AL28" s="446"/>
      <c r="AM28" s="444" t="s">
        <v>139</v>
      </c>
      <c r="AN28" s="445"/>
      <c r="AO28" s="445"/>
      <c r="AP28" s="445"/>
      <c r="AQ28" s="445"/>
      <c r="AR28" s="446"/>
      <c r="AS28" s="444" t="s">
        <v>139</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2461384</v>
      </c>
      <c r="BO28" s="464"/>
      <c r="BP28" s="464"/>
      <c r="BQ28" s="464"/>
      <c r="BR28" s="464"/>
      <c r="BS28" s="464"/>
      <c r="BT28" s="464"/>
      <c r="BU28" s="465"/>
      <c r="BV28" s="463">
        <v>2408870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12</v>
      </c>
      <c r="M29" s="445"/>
      <c r="N29" s="445"/>
      <c r="O29" s="445"/>
      <c r="P29" s="446"/>
      <c r="Q29" s="444">
        <v>2240</v>
      </c>
      <c r="R29" s="445"/>
      <c r="S29" s="445"/>
      <c r="T29" s="445"/>
      <c r="U29" s="445"/>
      <c r="V29" s="446"/>
      <c r="W29" s="511"/>
      <c r="X29" s="512"/>
      <c r="Y29" s="513"/>
      <c r="Z29" s="441" t="s">
        <v>188</v>
      </c>
      <c r="AA29" s="442"/>
      <c r="AB29" s="442"/>
      <c r="AC29" s="442"/>
      <c r="AD29" s="442"/>
      <c r="AE29" s="442"/>
      <c r="AF29" s="442"/>
      <c r="AG29" s="443"/>
      <c r="AH29" s="444">
        <v>126</v>
      </c>
      <c r="AI29" s="445"/>
      <c r="AJ29" s="445"/>
      <c r="AK29" s="445"/>
      <c r="AL29" s="446"/>
      <c r="AM29" s="444">
        <v>375606</v>
      </c>
      <c r="AN29" s="445"/>
      <c r="AO29" s="445"/>
      <c r="AP29" s="445"/>
      <c r="AQ29" s="445"/>
      <c r="AR29" s="446"/>
      <c r="AS29" s="444">
        <v>2981</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727281</v>
      </c>
      <c r="BO29" s="469"/>
      <c r="BP29" s="469"/>
      <c r="BQ29" s="469"/>
      <c r="BR29" s="469"/>
      <c r="BS29" s="469"/>
      <c r="BT29" s="469"/>
      <c r="BU29" s="470"/>
      <c r="BV29" s="468">
        <v>725186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95.5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2248157</v>
      </c>
      <c r="BO30" s="472"/>
      <c r="BP30" s="472"/>
      <c r="BQ30" s="472"/>
      <c r="BR30" s="472"/>
      <c r="BS30" s="472"/>
      <c r="BT30" s="472"/>
      <c r="BU30" s="473"/>
      <c r="BV30" s="471">
        <v>2026355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199</v>
      </c>
      <c r="X33" s="430"/>
      <c r="Y33" s="430"/>
      <c r="Z33" s="430"/>
      <c r="AA33" s="430"/>
      <c r="AB33" s="430"/>
      <c r="AC33" s="430"/>
      <c r="AD33" s="430"/>
      <c r="AE33" s="430"/>
      <c r="AF33" s="430"/>
      <c r="AG33" s="430"/>
      <c r="AH33" s="430"/>
      <c r="AI33" s="430"/>
      <c r="AJ33" s="430"/>
      <c r="AK33" s="430"/>
      <c r="AL33" s="216"/>
      <c r="AM33" s="431" t="s">
        <v>197</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197</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坂城町国民健康保険特別会計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5</v>
      </c>
      <c r="BF34" s="427"/>
      <c r="BG34" s="426" t="str">
        <f>IF('各会計、関係団体の財政状況及び健全化判断比率'!B31="","",'各会計、関係団体の財政状況及び健全化判断比率'!B31)</f>
        <v>坂城町下水道事業特別会計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6</v>
      </c>
      <c r="BX34" s="427"/>
      <c r="BY34" s="426" t="str">
        <f>IF('各会計、関係団体の財政状況及び健全化判断比率'!B68="","",'各会計、関係団体の財政状況及び健全化判断比率'!B68)</f>
        <v>長野広域連合（一般会計）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さかきテクノセンター</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坂城町介護保険特別会計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7</v>
      </c>
      <c r="BX35" s="427"/>
      <c r="BY35" s="426" t="str">
        <f>IF('各会計、関係団体の財政状況及び健全化判断比率'!B69="","",'各会計、関係団体の財政状況及び健全化判断比率'!B69)</f>
        <v>長野広域連合（老人福祉施設等運営事業特別会計）</v>
      </c>
      <c r="BZ35" s="426"/>
      <c r="CA35" s="426"/>
      <c r="CB35" s="426"/>
      <c r="CC35" s="426"/>
      <c r="CD35" s="426"/>
      <c r="CE35" s="426"/>
      <c r="CF35" s="426"/>
      <c r="CG35" s="426"/>
      <c r="CH35" s="426"/>
      <c r="CI35" s="426"/>
      <c r="CJ35" s="426"/>
      <c r="CK35" s="426"/>
      <c r="CL35" s="426"/>
      <c r="CM35" s="426"/>
      <c r="CN35" s="214"/>
      <c r="CO35" s="427">
        <f t="shared" ref="CO35:CO43" si="3">IF(CQ35="","",CO34+1)</f>
        <v>17</v>
      </c>
      <c r="CP35" s="427"/>
      <c r="CQ35" s="426" t="str">
        <f>IF('各会計、関係団体の財政状況及び健全化判断比率'!BS8="","",'各会計、関係団体の財政状況及び健全化判断比率'!BS8)</f>
        <v>更埴地域勤労者共済会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坂城町後期高齢者医療特別会計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8</v>
      </c>
      <c r="BX36" s="427"/>
      <c r="BY36" s="426" t="str">
        <f>IF('各会計、関係団体の財政状況及び健全化判断比率'!B70="","",'各会計、関係団体の財政状況及び健全化判断比率'!B70)</f>
        <v>長野広域連合（長野地域ふるさと事業特別会計）</v>
      </c>
      <c r="BZ36" s="426"/>
      <c r="CA36" s="426"/>
      <c r="CB36" s="426"/>
      <c r="CC36" s="426"/>
      <c r="CD36" s="426"/>
      <c r="CE36" s="426"/>
      <c r="CF36" s="426"/>
      <c r="CG36" s="426"/>
      <c r="CH36" s="426"/>
      <c r="CI36" s="426"/>
      <c r="CJ36" s="426"/>
      <c r="CK36" s="426"/>
      <c r="CL36" s="426"/>
      <c r="CM36" s="426"/>
      <c r="CN36" s="214"/>
      <c r="CO36" s="427">
        <f t="shared" si="3"/>
        <v>18</v>
      </c>
      <c r="CP36" s="427"/>
      <c r="CQ36" s="426" t="str">
        <f>IF('各会計、関係団体の財政状況及び健全化判断比率'!BS9="","",'各会計、関係団体の財政状況及び健全化判断比率'!BS9)</f>
        <v>坂城町土地開発公社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〇</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9</v>
      </c>
      <c r="BX37" s="427"/>
      <c r="BY37" s="426" t="str">
        <f>IF('各会計、関係団体の財政状況及び健全化判断比率'!B71="","",'各会計、関係団体の財政状況及び健全化判断比率'!B71)</f>
        <v>長野広域連合（ごみ処理施設事業特別会計）</v>
      </c>
      <c r="BZ37" s="426"/>
      <c r="CA37" s="426"/>
      <c r="CB37" s="426"/>
      <c r="CC37" s="426"/>
      <c r="CD37" s="426"/>
      <c r="CE37" s="426"/>
      <c r="CF37" s="426"/>
      <c r="CG37" s="426"/>
      <c r="CH37" s="426"/>
      <c r="CI37" s="426"/>
      <c r="CJ37" s="426"/>
      <c r="CK37" s="426"/>
      <c r="CL37" s="426"/>
      <c r="CM37" s="426"/>
      <c r="CN37" s="214"/>
      <c r="CO37" s="427">
        <f t="shared" si="3"/>
        <v>19</v>
      </c>
      <c r="CP37" s="427"/>
      <c r="CQ37" s="426" t="str">
        <f>IF('各会計、関係団体の財政状況及び健全化判断比率'!BS10="","",'各会計、関係団体の財政状況及び健全化判断比率'!BS10)</f>
        <v>坂城町振興公社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10</v>
      </c>
      <c r="BX38" s="427"/>
      <c r="BY38" s="426" t="str">
        <f>IF('各会計、関係団体の財政状況及び健全化判断比率'!B72="","",'各会計、関係団体の財政状況及び健全化判断比率'!B72)</f>
        <v>葛尾組合（一般会計）</v>
      </c>
      <c r="BZ38" s="426"/>
      <c r="CA38" s="426"/>
      <c r="CB38" s="426"/>
      <c r="CC38" s="426"/>
      <c r="CD38" s="426"/>
      <c r="CE38" s="426"/>
      <c r="CF38" s="426"/>
      <c r="CG38" s="426"/>
      <c r="CH38" s="426"/>
      <c r="CI38" s="426"/>
      <c r="CJ38" s="426"/>
      <c r="CK38" s="426"/>
      <c r="CL38" s="426"/>
      <c r="CM38" s="426"/>
      <c r="CN38" s="214"/>
      <c r="CO38" s="427">
        <f t="shared" si="3"/>
        <v>20</v>
      </c>
      <c r="CP38" s="427"/>
      <c r="CQ38" s="426" t="str">
        <f>IF('各会計、関係団体の財政状況及び健全化判断比率'!BS11="","",'各会計、関係団体の財政状況及び健全化判断比率'!BS11)</f>
        <v>まちづくり坂城</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11</v>
      </c>
      <c r="BX39" s="427"/>
      <c r="BY39" s="426" t="str">
        <f>IF('各会計、関係団体の財政状況及び健全化判断比率'!B73="","",'各会計、関係団体の財政状況及び健全化判断比率'!B73)</f>
        <v>葛尾組合（霊園特別会計）</v>
      </c>
      <c r="BZ39" s="426"/>
      <c r="CA39" s="426"/>
      <c r="CB39" s="426"/>
      <c r="CC39" s="426"/>
      <c r="CD39" s="426"/>
      <c r="CE39" s="426"/>
      <c r="CF39" s="426"/>
      <c r="CG39" s="426"/>
      <c r="CH39" s="426"/>
      <c r="CI39" s="426"/>
      <c r="CJ39" s="426"/>
      <c r="CK39" s="426"/>
      <c r="CL39" s="426"/>
      <c r="CM39" s="426"/>
      <c r="CN39" s="214"/>
      <c r="CO39" s="427">
        <f t="shared" si="3"/>
        <v>21</v>
      </c>
      <c r="CP39" s="427"/>
      <c r="CQ39" s="426" t="str">
        <f>IF('各会計、関係団体の財政状況及び健全化判断比率'!BS12="","",'各会計、関係団体の財政状況及び健全化判断比率'!BS12)</f>
        <v>味ロッジ</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12</v>
      </c>
      <c r="BX40" s="427"/>
      <c r="BY40" s="426" t="str">
        <f>IF('各会計、関係団体の財政状況及び健全化判断比率'!B74="","",'各会計、関係団体の財政状況及び健全化判断比率'!B74)</f>
        <v>千曲坂城消防組合（一般会計）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13</v>
      </c>
      <c r="BX41" s="427"/>
      <c r="BY41" s="426" t="str">
        <f>IF('各会計、関係団体の財政状況及び健全化判断比率'!B75="","",'各会計、関係団体の財政状況及び健全化判断比率'!B75)</f>
        <v>千曲衛生施設組合（一般会計）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14</v>
      </c>
      <c r="BX42" s="427"/>
      <c r="BY42" s="426" t="str">
        <f>IF('各会計、関係団体の財政状況及び健全化判断比率'!B76="","",'各会計、関係団体の財政状況及び健全化判断比率'!B76)</f>
        <v>上田地域広域連合（一般会計）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15</v>
      </c>
      <c r="BX43" s="427"/>
      <c r="BY43" s="426" t="str">
        <f>IF('各会計、関係団体の財政状況及び健全化判断比率'!B77="","",'各会計、関係団体の財政状況及び健全化判断比率'!B77)</f>
        <v>上田地域広域連合（ふるさと基金特別会計）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mvUV0jnR8bhw07JRO5bIX64a10iVMzoA23pLZvuq8RWt29JApdKPUEg+IF+UjyJqLRojmsmYWu7d7mZub1fcDw==" saltValue="0vHnbVPebUfJKHp+AJSu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5" t="s">
        <v>567</v>
      </c>
      <c r="D34" s="1245"/>
      <c r="E34" s="1246"/>
      <c r="F34" s="32">
        <v>1.66</v>
      </c>
      <c r="G34" s="33">
        <v>1.3</v>
      </c>
      <c r="H34" s="33">
        <v>1.87</v>
      </c>
      <c r="I34" s="33">
        <v>2.11</v>
      </c>
      <c r="J34" s="34">
        <v>1.06</v>
      </c>
      <c r="K34" s="22"/>
      <c r="L34" s="22"/>
      <c r="M34" s="22"/>
      <c r="N34" s="22"/>
      <c r="O34" s="22"/>
      <c r="P34" s="22"/>
    </row>
    <row r="35" spans="1:16" ht="39" customHeight="1" x14ac:dyDescent="0.15">
      <c r="A35" s="22"/>
      <c r="B35" s="35"/>
      <c r="C35" s="1239" t="s">
        <v>568</v>
      </c>
      <c r="D35" s="1240"/>
      <c r="E35" s="1241"/>
      <c r="F35" s="36">
        <v>0.23</v>
      </c>
      <c r="G35" s="37">
        <v>0.47</v>
      </c>
      <c r="H35" s="37">
        <v>0.57999999999999996</v>
      </c>
      <c r="I35" s="37">
        <v>0.66</v>
      </c>
      <c r="J35" s="38">
        <v>0.63</v>
      </c>
      <c r="K35" s="22"/>
      <c r="L35" s="22"/>
      <c r="M35" s="22"/>
      <c r="N35" s="22"/>
      <c r="O35" s="22"/>
      <c r="P35" s="22"/>
    </row>
    <row r="36" spans="1:16" ht="39" customHeight="1" x14ac:dyDescent="0.15">
      <c r="A36" s="22"/>
      <c r="B36" s="35"/>
      <c r="C36" s="1239" t="s">
        <v>569</v>
      </c>
      <c r="D36" s="1240"/>
      <c r="E36" s="1241"/>
      <c r="F36" s="36">
        <v>0.78</v>
      </c>
      <c r="G36" s="37">
        <v>1.32</v>
      </c>
      <c r="H36" s="37">
        <v>0.05</v>
      </c>
      <c r="I36" s="37">
        <v>0.03</v>
      </c>
      <c r="J36" s="38">
        <v>0.03</v>
      </c>
      <c r="K36" s="22"/>
      <c r="L36" s="22"/>
      <c r="M36" s="22"/>
      <c r="N36" s="22"/>
      <c r="O36" s="22"/>
      <c r="P36" s="22"/>
    </row>
    <row r="37" spans="1:16" ht="39" customHeight="1" x14ac:dyDescent="0.15">
      <c r="A37" s="22"/>
      <c r="B37" s="35"/>
      <c r="C37" s="1239" t="s">
        <v>570</v>
      </c>
      <c r="D37" s="1240"/>
      <c r="E37" s="1241"/>
      <c r="F37" s="36">
        <v>0.01</v>
      </c>
      <c r="G37" s="37">
        <v>0</v>
      </c>
      <c r="H37" s="37">
        <v>0.01</v>
      </c>
      <c r="I37" s="37">
        <v>0.01</v>
      </c>
      <c r="J37" s="38">
        <v>0</v>
      </c>
      <c r="K37" s="22"/>
      <c r="L37" s="22"/>
      <c r="M37" s="22"/>
      <c r="N37" s="22"/>
      <c r="O37" s="22"/>
      <c r="P37" s="22"/>
    </row>
    <row r="38" spans="1:16" ht="39" customHeight="1" x14ac:dyDescent="0.15">
      <c r="A38" s="22"/>
      <c r="B38" s="35"/>
      <c r="C38" s="1239" t="s">
        <v>571</v>
      </c>
      <c r="D38" s="1240"/>
      <c r="E38" s="1241"/>
      <c r="F38" s="36">
        <v>0</v>
      </c>
      <c r="G38" s="37">
        <v>0</v>
      </c>
      <c r="H38" s="37">
        <v>0</v>
      </c>
      <c r="I38" s="37">
        <v>0</v>
      </c>
      <c r="J38" s="38">
        <v>0</v>
      </c>
      <c r="K38" s="22"/>
      <c r="L38" s="22"/>
      <c r="M38" s="22"/>
      <c r="N38" s="22"/>
      <c r="O38" s="22"/>
      <c r="P38" s="22"/>
    </row>
    <row r="39" spans="1:16" ht="39" customHeight="1" x14ac:dyDescent="0.15">
      <c r="A39" s="22"/>
      <c r="B39" s="35"/>
      <c r="C39" s="1239"/>
      <c r="D39" s="1240"/>
      <c r="E39" s="1241"/>
      <c r="F39" s="36"/>
      <c r="G39" s="37"/>
      <c r="H39" s="37"/>
      <c r="I39" s="37"/>
      <c r="J39" s="38"/>
      <c r="K39" s="22"/>
      <c r="L39" s="22"/>
      <c r="M39" s="22"/>
      <c r="N39" s="22"/>
      <c r="O39" s="22"/>
      <c r="P39" s="22"/>
    </row>
    <row r="40" spans="1:16" ht="39" customHeight="1" x14ac:dyDescent="0.15">
      <c r="A40" s="22"/>
      <c r="B40" s="35"/>
      <c r="C40" s="1239"/>
      <c r="D40" s="1240"/>
      <c r="E40" s="1241"/>
      <c r="F40" s="36"/>
      <c r="G40" s="37"/>
      <c r="H40" s="37"/>
      <c r="I40" s="37"/>
      <c r="J40" s="38"/>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572</v>
      </c>
      <c r="D42" s="1240"/>
      <c r="E42" s="1241"/>
      <c r="F42" s="36" t="s">
        <v>517</v>
      </c>
      <c r="G42" s="37" t="s">
        <v>517</v>
      </c>
      <c r="H42" s="37" t="s">
        <v>517</v>
      </c>
      <c r="I42" s="37" t="s">
        <v>517</v>
      </c>
      <c r="J42" s="38" t="s">
        <v>517</v>
      </c>
      <c r="K42" s="22"/>
      <c r="L42" s="22"/>
      <c r="M42" s="22"/>
      <c r="N42" s="22"/>
      <c r="O42" s="22"/>
      <c r="P42" s="22"/>
    </row>
    <row r="43" spans="1:16" ht="39" customHeight="1" thickBot="1" x14ac:dyDescent="0.2">
      <c r="A43" s="22"/>
      <c r="B43" s="40"/>
      <c r="C43" s="1242" t="s">
        <v>573</v>
      </c>
      <c r="D43" s="1243"/>
      <c r="E43" s="1244"/>
      <c r="F43" s="41">
        <v>0.01</v>
      </c>
      <c r="G43" s="42">
        <v>0</v>
      </c>
      <c r="H43" s="42">
        <v>0</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srHLo3+aXBWr1W4+wDbTa5E24r1rqJxTyNS188C0afFCkqPDoQlg83f5uTPDQnTLz3sp7zNVJGZEetTv211Yw==" saltValue="NH6v6u0RfCIYkmOGercr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695</v>
      </c>
      <c r="L45" s="60">
        <v>684</v>
      </c>
      <c r="M45" s="60">
        <v>665</v>
      </c>
      <c r="N45" s="60">
        <v>634</v>
      </c>
      <c r="O45" s="61">
        <v>600</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517</v>
      </c>
      <c r="L46" s="64" t="s">
        <v>517</v>
      </c>
      <c r="M46" s="64" t="s">
        <v>517</v>
      </c>
      <c r="N46" s="64" t="s">
        <v>517</v>
      </c>
      <c r="O46" s="65" t="s">
        <v>517</v>
      </c>
      <c r="P46" s="48"/>
      <c r="Q46" s="48"/>
      <c r="R46" s="48"/>
      <c r="S46" s="48"/>
      <c r="T46" s="48"/>
      <c r="U46" s="48"/>
    </row>
    <row r="47" spans="1:21" ht="30.75" customHeight="1" x14ac:dyDescent="0.15">
      <c r="A47" s="48"/>
      <c r="B47" s="1267"/>
      <c r="C47" s="1268"/>
      <c r="D47" s="62"/>
      <c r="E47" s="1249" t="s">
        <v>14</v>
      </c>
      <c r="F47" s="1249"/>
      <c r="G47" s="1249"/>
      <c r="H47" s="1249"/>
      <c r="I47" s="1249"/>
      <c r="J47" s="1250"/>
      <c r="K47" s="63" t="s">
        <v>517</v>
      </c>
      <c r="L47" s="64" t="s">
        <v>517</v>
      </c>
      <c r="M47" s="64" t="s">
        <v>517</v>
      </c>
      <c r="N47" s="64" t="s">
        <v>517</v>
      </c>
      <c r="O47" s="65" t="s">
        <v>517</v>
      </c>
      <c r="P47" s="48"/>
      <c r="Q47" s="48"/>
      <c r="R47" s="48"/>
      <c r="S47" s="48"/>
      <c r="T47" s="48"/>
      <c r="U47" s="48"/>
    </row>
    <row r="48" spans="1:21" ht="30.75" customHeight="1" x14ac:dyDescent="0.15">
      <c r="A48" s="48"/>
      <c r="B48" s="1267"/>
      <c r="C48" s="1268"/>
      <c r="D48" s="62"/>
      <c r="E48" s="1249" t="s">
        <v>15</v>
      </c>
      <c r="F48" s="1249"/>
      <c r="G48" s="1249"/>
      <c r="H48" s="1249"/>
      <c r="I48" s="1249"/>
      <c r="J48" s="1250"/>
      <c r="K48" s="63">
        <v>300</v>
      </c>
      <c r="L48" s="64">
        <v>300</v>
      </c>
      <c r="M48" s="64">
        <v>300</v>
      </c>
      <c r="N48" s="64">
        <v>300</v>
      </c>
      <c r="O48" s="65">
        <v>300</v>
      </c>
      <c r="P48" s="48"/>
      <c r="Q48" s="48"/>
      <c r="R48" s="48"/>
      <c r="S48" s="48"/>
      <c r="T48" s="48"/>
      <c r="U48" s="48"/>
    </row>
    <row r="49" spans="1:21" ht="30.75" customHeight="1" x14ac:dyDescent="0.15">
      <c r="A49" s="48"/>
      <c r="B49" s="1267"/>
      <c r="C49" s="1268"/>
      <c r="D49" s="62"/>
      <c r="E49" s="1249" t="s">
        <v>16</v>
      </c>
      <c r="F49" s="1249"/>
      <c r="G49" s="1249"/>
      <c r="H49" s="1249"/>
      <c r="I49" s="1249"/>
      <c r="J49" s="1250"/>
      <c r="K49" s="63">
        <v>23</v>
      </c>
      <c r="L49" s="64">
        <v>23</v>
      </c>
      <c r="M49" s="64">
        <v>27</v>
      </c>
      <c r="N49" s="64">
        <v>47</v>
      </c>
      <c r="O49" s="65">
        <v>66</v>
      </c>
      <c r="P49" s="48"/>
      <c r="Q49" s="48"/>
      <c r="R49" s="48"/>
      <c r="S49" s="48"/>
      <c r="T49" s="48"/>
      <c r="U49" s="48"/>
    </row>
    <row r="50" spans="1:21" ht="30.75" customHeight="1" x14ac:dyDescent="0.15">
      <c r="A50" s="48"/>
      <c r="B50" s="1267"/>
      <c r="C50" s="1268"/>
      <c r="D50" s="62"/>
      <c r="E50" s="1249" t="s">
        <v>17</v>
      </c>
      <c r="F50" s="1249"/>
      <c r="G50" s="1249"/>
      <c r="H50" s="1249"/>
      <c r="I50" s="1249"/>
      <c r="J50" s="1250"/>
      <c r="K50" s="63">
        <v>14</v>
      </c>
      <c r="L50" s="64">
        <v>12</v>
      </c>
      <c r="M50" s="64">
        <v>10</v>
      </c>
      <c r="N50" s="64">
        <v>9</v>
      </c>
      <c r="O50" s="65">
        <v>8</v>
      </c>
      <c r="P50" s="48"/>
      <c r="Q50" s="48"/>
      <c r="R50" s="48"/>
      <c r="S50" s="48"/>
      <c r="T50" s="48"/>
      <c r="U50" s="48"/>
    </row>
    <row r="51" spans="1:21" ht="30.75" customHeight="1" x14ac:dyDescent="0.15">
      <c r="A51" s="48"/>
      <c r="B51" s="1269"/>
      <c r="C51" s="1270"/>
      <c r="D51" s="66"/>
      <c r="E51" s="1249" t="s">
        <v>18</v>
      </c>
      <c r="F51" s="1249"/>
      <c r="G51" s="1249"/>
      <c r="H51" s="1249"/>
      <c r="I51" s="1249"/>
      <c r="J51" s="1250"/>
      <c r="K51" s="63" t="s">
        <v>517</v>
      </c>
      <c r="L51" s="64" t="s">
        <v>517</v>
      </c>
      <c r="M51" s="64" t="s">
        <v>517</v>
      </c>
      <c r="N51" s="64" t="s">
        <v>517</v>
      </c>
      <c r="O51" s="65" t="s">
        <v>517</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734</v>
      </c>
      <c r="L52" s="64">
        <v>692</v>
      </c>
      <c r="M52" s="64">
        <v>667</v>
      </c>
      <c r="N52" s="64">
        <v>656</v>
      </c>
      <c r="O52" s="65">
        <v>632</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298</v>
      </c>
      <c r="L53" s="69">
        <v>327</v>
      </c>
      <c r="M53" s="69">
        <v>335</v>
      </c>
      <c r="N53" s="69">
        <v>334</v>
      </c>
      <c r="O53" s="70">
        <v>342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55" t="s">
        <v>25</v>
      </c>
      <c r="C57" s="1256"/>
      <c r="D57" s="1259" t="s">
        <v>26</v>
      </c>
      <c r="E57" s="1260"/>
      <c r="F57" s="1260"/>
      <c r="G57" s="1260"/>
      <c r="H57" s="1260"/>
      <c r="I57" s="1260"/>
      <c r="J57" s="1261"/>
      <c r="K57" s="83"/>
      <c r="L57" s="84"/>
      <c r="M57" s="84"/>
      <c r="N57" s="84"/>
      <c r="O57" s="85"/>
    </row>
    <row r="58" spans="1:21" ht="31.5" customHeight="1" thickBot="1" x14ac:dyDescent="0.2">
      <c r="B58" s="1257"/>
      <c r="C58" s="1258"/>
      <c r="D58" s="1262" t="s">
        <v>27</v>
      </c>
      <c r="E58" s="1263"/>
      <c r="F58" s="1263"/>
      <c r="G58" s="1263"/>
      <c r="H58" s="1263"/>
      <c r="I58" s="1263"/>
      <c r="J58" s="126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KIleaje+DxybgtRjHe0etu89sJ001ax1zSQxl8B1Mz+ggYKf6et/9jfsltA7uXrCmjqGVFHPx08Kk6TOamsbw==" saltValue="ghdcAmfQxRbJrZhzG4np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85" t="s">
        <v>30</v>
      </c>
      <c r="C41" s="1286"/>
      <c r="D41" s="102"/>
      <c r="E41" s="1287" t="s">
        <v>31</v>
      </c>
      <c r="F41" s="1287"/>
      <c r="G41" s="1287"/>
      <c r="H41" s="1288"/>
      <c r="I41" s="103">
        <v>6409</v>
      </c>
      <c r="J41" s="104">
        <v>6487</v>
      </c>
      <c r="K41" s="104">
        <v>6353</v>
      </c>
      <c r="L41" s="104">
        <v>6316</v>
      </c>
      <c r="M41" s="105">
        <v>6446</v>
      </c>
    </row>
    <row r="42" spans="2:13" ht="27.75" customHeight="1" x14ac:dyDescent="0.15">
      <c r="B42" s="1275"/>
      <c r="C42" s="1276"/>
      <c r="D42" s="106"/>
      <c r="E42" s="1279" t="s">
        <v>32</v>
      </c>
      <c r="F42" s="1279"/>
      <c r="G42" s="1279"/>
      <c r="H42" s="1280"/>
      <c r="I42" s="107">
        <v>73</v>
      </c>
      <c r="J42" s="108">
        <v>64</v>
      </c>
      <c r="K42" s="108">
        <v>58</v>
      </c>
      <c r="L42" s="108">
        <v>49</v>
      </c>
      <c r="M42" s="109">
        <v>41</v>
      </c>
    </row>
    <row r="43" spans="2:13" ht="27.75" customHeight="1" x14ac:dyDescent="0.15">
      <c r="B43" s="1275"/>
      <c r="C43" s="1276"/>
      <c r="D43" s="106"/>
      <c r="E43" s="1279" t="s">
        <v>33</v>
      </c>
      <c r="F43" s="1279"/>
      <c r="G43" s="1279"/>
      <c r="H43" s="1280"/>
      <c r="I43" s="107">
        <v>4427</v>
      </c>
      <c r="J43" s="108">
        <v>4463</v>
      </c>
      <c r="K43" s="108">
        <v>4367</v>
      </c>
      <c r="L43" s="108">
        <v>4521</v>
      </c>
      <c r="M43" s="109">
        <v>4502</v>
      </c>
    </row>
    <row r="44" spans="2:13" ht="27.75" customHeight="1" x14ac:dyDescent="0.15">
      <c r="B44" s="1275"/>
      <c r="C44" s="1276"/>
      <c r="D44" s="106"/>
      <c r="E44" s="1279" t="s">
        <v>34</v>
      </c>
      <c r="F44" s="1279"/>
      <c r="G44" s="1279"/>
      <c r="H44" s="1280"/>
      <c r="I44" s="107">
        <v>220</v>
      </c>
      <c r="J44" s="108">
        <v>547</v>
      </c>
      <c r="K44" s="108">
        <v>851</v>
      </c>
      <c r="L44" s="108">
        <v>823</v>
      </c>
      <c r="M44" s="109">
        <v>790</v>
      </c>
    </row>
    <row r="45" spans="2:13" ht="27.75" customHeight="1" x14ac:dyDescent="0.15">
      <c r="B45" s="1275"/>
      <c r="C45" s="1276"/>
      <c r="D45" s="106"/>
      <c r="E45" s="1279" t="s">
        <v>35</v>
      </c>
      <c r="F45" s="1279"/>
      <c r="G45" s="1279"/>
      <c r="H45" s="1280"/>
      <c r="I45" s="107">
        <v>1448</v>
      </c>
      <c r="J45" s="108">
        <v>1391</v>
      </c>
      <c r="K45" s="108">
        <v>1380</v>
      </c>
      <c r="L45" s="108">
        <v>1394</v>
      </c>
      <c r="M45" s="109">
        <v>1386</v>
      </c>
    </row>
    <row r="46" spans="2:13" ht="27.75" customHeight="1" x14ac:dyDescent="0.15">
      <c r="B46" s="1275"/>
      <c r="C46" s="1276"/>
      <c r="D46" s="110"/>
      <c r="E46" s="1279" t="s">
        <v>36</v>
      </c>
      <c r="F46" s="1279"/>
      <c r="G46" s="1279"/>
      <c r="H46" s="1280"/>
      <c r="I46" s="107">
        <v>583</v>
      </c>
      <c r="J46" s="108">
        <v>410</v>
      </c>
      <c r="K46" s="108">
        <v>415</v>
      </c>
      <c r="L46" s="108">
        <v>359</v>
      </c>
      <c r="M46" s="109">
        <v>501</v>
      </c>
    </row>
    <row r="47" spans="2:13" ht="27.75" customHeight="1" x14ac:dyDescent="0.15">
      <c r="B47" s="1275"/>
      <c r="C47" s="1276"/>
      <c r="D47" s="111"/>
      <c r="E47" s="1289" t="s">
        <v>37</v>
      </c>
      <c r="F47" s="1290"/>
      <c r="G47" s="1290"/>
      <c r="H47" s="1291"/>
      <c r="I47" s="107" t="s">
        <v>517</v>
      </c>
      <c r="J47" s="108" t="s">
        <v>517</v>
      </c>
      <c r="K47" s="108" t="s">
        <v>517</v>
      </c>
      <c r="L47" s="108" t="s">
        <v>517</v>
      </c>
      <c r="M47" s="109" t="s">
        <v>517</v>
      </c>
    </row>
    <row r="48" spans="2:13" ht="27.75" customHeight="1" x14ac:dyDescent="0.15">
      <c r="B48" s="1275"/>
      <c r="C48" s="1276"/>
      <c r="D48" s="106"/>
      <c r="E48" s="1279" t="s">
        <v>38</v>
      </c>
      <c r="F48" s="1279"/>
      <c r="G48" s="1279"/>
      <c r="H48" s="1280"/>
      <c r="I48" s="107" t="s">
        <v>517</v>
      </c>
      <c r="J48" s="108" t="s">
        <v>517</v>
      </c>
      <c r="K48" s="108" t="s">
        <v>517</v>
      </c>
      <c r="L48" s="108" t="s">
        <v>517</v>
      </c>
      <c r="M48" s="109" t="s">
        <v>517</v>
      </c>
    </row>
    <row r="49" spans="2:13" ht="27.75" customHeight="1" x14ac:dyDescent="0.15">
      <c r="B49" s="1277"/>
      <c r="C49" s="1278"/>
      <c r="D49" s="106"/>
      <c r="E49" s="1279" t="s">
        <v>39</v>
      </c>
      <c r="F49" s="1279"/>
      <c r="G49" s="1279"/>
      <c r="H49" s="1280"/>
      <c r="I49" s="107" t="s">
        <v>517</v>
      </c>
      <c r="J49" s="108" t="s">
        <v>517</v>
      </c>
      <c r="K49" s="108" t="s">
        <v>517</v>
      </c>
      <c r="L49" s="108" t="s">
        <v>517</v>
      </c>
      <c r="M49" s="109" t="s">
        <v>517</v>
      </c>
    </row>
    <row r="50" spans="2:13" ht="27.75" customHeight="1" x14ac:dyDescent="0.15">
      <c r="B50" s="1273" t="s">
        <v>40</v>
      </c>
      <c r="C50" s="1274"/>
      <c r="D50" s="112"/>
      <c r="E50" s="1279" t="s">
        <v>41</v>
      </c>
      <c r="F50" s="1279"/>
      <c r="G50" s="1279"/>
      <c r="H50" s="1280"/>
      <c r="I50" s="107">
        <v>5143</v>
      </c>
      <c r="J50" s="108">
        <v>5109</v>
      </c>
      <c r="K50" s="108">
        <v>5171</v>
      </c>
      <c r="L50" s="108">
        <v>5570</v>
      </c>
      <c r="M50" s="109">
        <v>5885</v>
      </c>
    </row>
    <row r="51" spans="2:13" ht="27.75" customHeight="1" x14ac:dyDescent="0.15">
      <c r="B51" s="1275"/>
      <c r="C51" s="1276"/>
      <c r="D51" s="106"/>
      <c r="E51" s="1279" t="s">
        <v>42</v>
      </c>
      <c r="F51" s="1279"/>
      <c r="G51" s="1279"/>
      <c r="H51" s="1280"/>
      <c r="I51" s="107">
        <v>302</v>
      </c>
      <c r="J51" s="108">
        <v>276</v>
      </c>
      <c r="K51" s="108">
        <v>251</v>
      </c>
      <c r="L51" s="108">
        <v>225</v>
      </c>
      <c r="M51" s="109">
        <v>198</v>
      </c>
    </row>
    <row r="52" spans="2:13" ht="27.75" customHeight="1" x14ac:dyDescent="0.15">
      <c r="B52" s="1277"/>
      <c r="C52" s="1278"/>
      <c r="D52" s="106"/>
      <c r="E52" s="1279" t="s">
        <v>43</v>
      </c>
      <c r="F52" s="1279"/>
      <c r="G52" s="1279"/>
      <c r="H52" s="1280"/>
      <c r="I52" s="107">
        <v>7729</v>
      </c>
      <c r="J52" s="108">
        <v>7829</v>
      </c>
      <c r="K52" s="108">
        <v>8012</v>
      </c>
      <c r="L52" s="108">
        <v>7752</v>
      </c>
      <c r="M52" s="109">
        <v>7790</v>
      </c>
    </row>
    <row r="53" spans="2:13" ht="27.75" customHeight="1" thickBot="1" x14ac:dyDescent="0.2">
      <c r="B53" s="1281" t="s">
        <v>44</v>
      </c>
      <c r="C53" s="1282"/>
      <c r="D53" s="113"/>
      <c r="E53" s="1283" t="s">
        <v>45</v>
      </c>
      <c r="F53" s="1283"/>
      <c r="G53" s="1283"/>
      <c r="H53" s="1284"/>
      <c r="I53" s="114">
        <v>-14</v>
      </c>
      <c r="J53" s="115">
        <v>149</v>
      </c>
      <c r="K53" s="115">
        <v>-10</v>
      </c>
      <c r="L53" s="115">
        <v>-85</v>
      </c>
      <c r="M53" s="116">
        <v>-207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adVdlbXV7lb3vfVgWdH6pJP2JBupXzck1MPFTC0aKcY/b6DDy50cUrcNAa0Ev/QwPvPlK8aD7EPQa/0NcSRLfA==" saltValue="G5JjRDrxCRTlEyxQdG1k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125" style="1" customWidth="1"/>
    <col min="2" max="2" width="16.375" style="1" customWidth="1"/>
    <col min="3" max="5" width="26.125" style="1" customWidth="1"/>
    <col min="6" max="8" width="24.1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0" t="s">
        <v>48</v>
      </c>
      <c r="D55" s="1300"/>
      <c r="E55" s="1301"/>
      <c r="F55" s="128">
        <v>2361</v>
      </c>
      <c r="G55" s="128">
        <v>2409</v>
      </c>
      <c r="H55" s="129">
        <v>2461</v>
      </c>
    </row>
    <row r="56" spans="2:8" ht="52.5" customHeight="1" x14ac:dyDescent="0.15">
      <c r="B56" s="130"/>
      <c r="C56" s="1302" t="s">
        <v>49</v>
      </c>
      <c r="D56" s="1302"/>
      <c r="E56" s="1303"/>
      <c r="F56" s="131">
        <v>723</v>
      </c>
      <c r="G56" s="131">
        <v>725</v>
      </c>
      <c r="H56" s="132">
        <v>727</v>
      </c>
    </row>
    <row r="57" spans="2:8" ht="53.25" customHeight="1" x14ac:dyDescent="0.15">
      <c r="B57" s="130"/>
      <c r="C57" s="1304" t="s">
        <v>50</v>
      </c>
      <c r="D57" s="1304"/>
      <c r="E57" s="1305"/>
      <c r="F57" s="133">
        <v>1688</v>
      </c>
      <c r="G57" s="133">
        <v>2026</v>
      </c>
      <c r="H57" s="134">
        <v>2248</v>
      </c>
    </row>
    <row r="58" spans="2:8" ht="45.75" customHeight="1" x14ac:dyDescent="0.15">
      <c r="B58" s="135"/>
      <c r="C58" s="1292" t="s">
        <v>615</v>
      </c>
      <c r="D58" s="1293"/>
      <c r="E58" s="1294"/>
      <c r="F58" s="136">
        <v>461</v>
      </c>
      <c r="G58" s="136">
        <v>558</v>
      </c>
      <c r="H58" s="137">
        <v>603</v>
      </c>
    </row>
    <row r="59" spans="2:8" ht="45.75" customHeight="1" x14ac:dyDescent="0.15">
      <c r="B59" s="135"/>
      <c r="C59" s="1292" t="s">
        <v>580</v>
      </c>
      <c r="D59" s="1293"/>
      <c r="E59" s="1294"/>
      <c r="F59" s="136">
        <v>441</v>
      </c>
      <c r="G59" s="136">
        <v>406</v>
      </c>
      <c r="H59" s="137">
        <v>411</v>
      </c>
    </row>
    <row r="60" spans="2:8" ht="45.75" customHeight="1" x14ac:dyDescent="0.15">
      <c r="B60" s="135"/>
      <c r="C60" s="1292" t="s">
        <v>581</v>
      </c>
      <c r="D60" s="1293"/>
      <c r="E60" s="1294"/>
      <c r="F60" s="136">
        <v>162</v>
      </c>
      <c r="G60" s="136">
        <v>258</v>
      </c>
      <c r="H60" s="137">
        <v>303</v>
      </c>
    </row>
    <row r="61" spans="2:8" ht="45.75" customHeight="1" x14ac:dyDescent="0.15">
      <c r="B61" s="135"/>
      <c r="C61" s="1292" t="s">
        <v>582</v>
      </c>
      <c r="D61" s="1293"/>
      <c r="E61" s="1294"/>
      <c r="F61" s="136">
        <v>237</v>
      </c>
      <c r="G61" s="136">
        <v>238</v>
      </c>
      <c r="H61" s="137">
        <v>239</v>
      </c>
    </row>
    <row r="62" spans="2:8" ht="45.75" customHeight="1" thickBot="1" x14ac:dyDescent="0.2">
      <c r="B62" s="138"/>
      <c r="C62" s="1295" t="s">
        <v>583</v>
      </c>
      <c r="D62" s="1296"/>
      <c r="E62" s="1297"/>
      <c r="F62" s="139">
        <v>144</v>
      </c>
      <c r="G62" s="139">
        <v>211</v>
      </c>
      <c r="H62" s="140">
        <v>212</v>
      </c>
    </row>
    <row r="63" spans="2:8" ht="52.5" customHeight="1" thickBot="1" x14ac:dyDescent="0.2">
      <c r="B63" s="141"/>
      <c r="C63" s="1298" t="s">
        <v>51</v>
      </c>
      <c r="D63" s="1298"/>
      <c r="E63" s="1299"/>
      <c r="F63" s="142">
        <v>4772</v>
      </c>
      <c r="G63" s="142">
        <v>5160</v>
      </c>
      <c r="H63" s="143">
        <v>5437</v>
      </c>
    </row>
    <row r="64" spans="2:8" ht="15" customHeight="1" x14ac:dyDescent="0.15"/>
  </sheetData>
  <sheetProtection algorithmName="SHA-512" hashValue="69vpfm+eK26l0HbOKSMM3MD6X1hNcmYsi6o9/5cRtrUPaWst1LstJuEcCDGXpb0b5f4RQc61A2wlXTJcw9pV/w==" saltValue="mbf/Nzs6s6OBcTxUE1p7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DA84C-BF71-4CDA-B240-8BFC6C740D85}">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07" t="s">
        <v>626</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7"/>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7"/>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7"/>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7"/>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619</v>
      </c>
    </row>
    <row r="50" spans="1:109" x14ac:dyDescent="0.15">
      <c r="B50" s="397"/>
      <c r="G50" s="1316"/>
      <c r="H50" s="1316"/>
      <c r="I50" s="1316"/>
      <c r="J50" s="1316"/>
      <c r="K50" s="407"/>
      <c r="L50" s="407"/>
      <c r="M50" s="408"/>
      <c r="N50" s="408"/>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559</v>
      </c>
      <c r="BQ50" s="1320"/>
      <c r="BR50" s="1320"/>
      <c r="BS50" s="1320"/>
      <c r="BT50" s="1320"/>
      <c r="BU50" s="1320"/>
      <c r="BV50" s="1320"/>
      <c r="BW50" s="1320"/>
      <c r="BX50" s="1320" t="s">
        <v>560</v>
      </c>
      <c r="BY50" s="1320"/>
      <c r="BZ50" s="1320"/>
      <c r="CA50" s="1320"/>
      <c r="CB50" s="1320"/>
      <c r="CC50" s="1320"/>
      <c r="CD50" s="1320"/>
      <c r="CE50" s="1320"/>
      <c r="CF50" s="1320" t="s">
        <v>561</v>
      </c>
      <c r="CG50" s="1320"/>
      <c r="CH50" s="1320"/>
      <c r="CI50" s="1320"/>
      <c r="CJ50" s="1320"/>
      <c r="CK50" s="1320"/>
      <c r="CL50" s="1320"/>
      <c r="CM50" s="1320"/>
      <c r="CN50" s="1320" t="s">
        <v>562</v>
      </c>
      <c r="CO50" s="1320"/>
      <c r="CP50" s="1320"/>
      <c r="CQ50" s="1320"/>
      <c r="CR50" s="1320"/>
      <c r="CS50" s="1320"/>
      <c r="CT50" s="1320"/>
      <c r="CU50" s="1320"/>
      <c r="CV50" s="1320" t="s">
        <v>563</v>
      </c>
      <c r="CW50" s="1320"/>
      <c r="CX50" s="1320"/>
      <c r="CY50" s="1320"/>
      <c r="CZ50" s="1320"/>
      <c r="DA50" s="1320"/>
      <c r="DB50" s="1320"/>
      <c r="DC50" s="1320"/>
    </row>
    <row r="51" spans="1:109" ht="13.5" customHeight="1" x14ac:dyDescent="0.15">
      <c r="B51" s="397"/>
      <c r="G51" s="1321"/>
      <c r="H51" s="1321"/>
      <c r="I51" s="1324"/>
      <c r="J51" s="1324"/>
      <c r="K51" s="1322"/>
      <c r="L51" s="1322"/>
      <c r="M51" s="1322"/>
      <c r="N51" s="1322"/>
      <c r="AM51" s="406"/>
      <c r="AN51" s="1323" t="s">
        <v>620</v>
      </c>
      <c r="AO51" s="1323"/>
      <c r="AP51" s="1323"/>
      <c r="AQ51" s="1323"/>
      <c r="AR51" s="1323"/>
      <c r="AS51" s="1323"/>
      <c r="AT51" s="1323"/>
      <c r="AU51" s="1323"/>
      <c r="AV51" s="1323"/>
      <c r="AW51" s="1323"/>
      <c r="AX51" s="1323"/>
      <c r="AY51" s="1323"/>
      <c r="AZ51" s="1323"/>
      <c r="BA51" s="1323"/>
      <c r="BB51" s="1323" t="s">
        <v>621</v>
      </c>
      <c r="BC51" s="1323"/>
      <c r="BD51" s="1323"/>
      <c r="BE51" s="1323"/>
      <c r="BF51" s="1323"/>
      <c r="BG51" s="1323"/>
      <c r="BH51" s="1323"/>
      <c r="BI51" s="1323"/>
      <c r="BJ51" s="1323"/>
      <c r="BK51" s="1323"/>
      <c r="BL51" s="1323"/>
      <c r="BM51" s="1323"/>
      <c r="BN51" s="1323"/>
      <c r="BO51" s="1323"/>
      <c r="BP51" s="1306"/>
      <c r="BQ51" s="1306"/>
      <c r="BR51" s="1306"/>
      <c r="BS51" s="1306"/>
      <c r="BT51" s="1306"/>
      <c r="BU51" s="1306"/>
      <c r="BV51" s="1306"/>
      <c r="BW51" s="1306"/>
      <c r="BX51" s="1306">
        <v>4.0999999999999996</v>
      </c>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x14ac:dyDescent="0.15">
      <c r="B52" s="397"/>
      <c r="G52" s="1321"/>
      <c r="H52" s="1321"/>
      <c r="I52" s="1324"/>
      <c r="J52" s="1324"/>
      <c r="K52" s="1322"/>
      <c r="L52" s="1322"/>
      <c r="M52" s="1322"/>
      <c r="N52" s="1322"/>
      <c r="AM52" s="406"/>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5"/>
      <c r="B53" s="397"/>
      <c r="G53" s="1321"/>
      <c r="H53" s="1321"/>
      <c r="I53" s="1316"/>
      <c r="J53" s="1316"/>
      <c r="K53" s="1322"/>
      <c r="L53" s="1322"/>
      <c r="M53" s="1322"/>
      <c r="N53" s="1322"/>
      <c r="AM53" s="406"/>
      <c r="AN53" s="1323"/>
      <c r="AO53" s="1323"/>
      <c r="AP53" s="1323"/>
      <c r="AQ53" s="1323"/>
      <c r="AR53" s="1323"/>
      <c r="AS53" s="1323"/>
      <c r="AT53" s="1323"/>
      <c r="AU53" s="1323"/>
      <c r="AV53" s="1323"/>
      <c r="AW53" s="1323"/>
      <c r="AX53" s="1323"/>
      <c r="AY53" s="1323"/>
      <c r="AZ53" s="1323"/>
      <c r="BA53" s="1323"/>
      <c r="BB53" s="1323" t="s">
        <v>622</v>
      </c>
      <c r="BC53" s="1323"/>
      <c r="BD53" s="1323"/>
      <c r="BE53" s="1323"/>
      <c r="BF53" s="1323"/>
      <c r="BG53" s="1323"/>
      <c r="BH53" s="1323"/>
      <c r="BI53" s="1323"/>
      <c r="BJ53" s="1323"/>
      <c r="BK53" s="1323"/>
      <c r="BL53" s="1323"/>
      <c r="BM53" s="1323"/>
      <c r="BN53" s="1323"/>
      <c r="BO53" s="1323"/>
      <c r="BP53" s="1306">
        <v>66.900000000000006</v>
      </c>
      <c r="BQ53" s="1306"/>
      <c r="BR53" s="1306"/>
      <c r="BS53" s="1306"/>
      <c r="BT53" s="1306"/>
      <c r="BU53" s="1306"/>
      <c r="BV53" s="1306"/>
      <c r="BW53" s="1306"/>
      <c r="BX53" s="1306">
        <v>68.3</v>
      </c>
      <c r="BY53" s="1306"/>
      <c r="BZ53" s="1306"/>
      <c r="CA53" s="1306"/>
      <c r="CB53" s="1306"/>
      <c r="CC53" s="1306"/>
      <c r="CD53" s="1306"/>
      <c r="CE53" s="1306"/>
      <c r="CF53" s="1306">
        <v>68.900000000000006</v>
      </c>
      <c r="CG53" s="1306"/>
      <c r="CH53" s="1306"/>
      <c r="CI53" s="1306"/>
      <c r="CJ53" s="1306"/>
      <c r="CK53" s="1306"/>
      <c r="CL53" s="1306"/>
      <c r="CM53" s="1306"/>
      <c r="CN53" s="1306">
        <v>67.5</v>
      </c>
      <c r="CO53" s="1306"/>
      <c r="CP53" s="1306"/>
      <c r="CQ53" s="1306"/>
      <c r="CR53" s="1306"/>
      <c r="CS53" s="1306"/>
      <c r="CT53" s="1306"/>
      <c r="CU53" s="1306"/>
      <c r="CV53" s="1306">
        <v>69.599999999999994</v>
      </c>
      <c r="CW53" s="1306"/>
      <c r="CX53" s="1306"/>
      <c r="CY53" s="1306"/>
      <c r="CZ53" s="1306"/>
      <c r="DA53" s="1306"/>
      <c r="DB53" s="1306"/>
      <c r="DC53" s="1306"/>
    </row>
    <row r="54" spans="1:109" x14ac:dyDescent="0.15">
      <c r="A54" s="405"/>
      <c r="B54" s="397"/>
      <c r="G54" s="1321"/>
      <c r="H54" s="1321"/>
      <c r="I54" s="1316"/>
      <c r="J54" s="1316"/>
      <c r="K54" s="1322"/>
      <c r="L54" s="1322"/>
      <c r="M54" s="1322"/>
      <c r="N54" s="1322"/>
      <c r="AM54" s="406"/>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5"/>
      <c r="B55" s="397"/>
      <c r="G55" s="1316"/>
      <c r="H55" s="1316"/>
      <c r="I55" s="1316"/>
      <c r="J55" s="1316"/>
      <c r="K55" s="1322"/>
      <c r="L55" s="1322"/>
      <c r="M55" s="1322"/>
      <c r="N55" s="1322"/>
      <c r="AN55" s="1320" t="s">
        <v>623</v>
      </c>
      <c r="AO55" s="1320"/>
      <c r="AP55" s="1320"/>
      <c r="AQ55" s="1320"/>
      <c r="AR55" s="1320"/>
      <c r="AS55" s="1320"/>
      <c r="AT55" s="1320"/>
      <c r="AU55" s="1320"/>
      <c r="AV55" s="1320"/>
      <c r="AW55" s="1320"/>
      <c r="AX55" s="1320"/>
      <c r="AY55" s="1320"/>
      <c r="AZ55" s="1320"/>
      <c r="BA55" s="1320"/>
      <c r="BB55" s="1323" t="s">
        <v>621</v>
      </c>
      <c r="BC55" s="1323"/>
      <c r="BD55" s="1323"/>
      <c r="BE55" s="1323"/>
      <c r="BF55" s="1323"/>
      <c r="BG55" s="1323"/>
      <c r="BH55" s="1323"/>
      <c r="BI55" s="1323"/>
      <c r="BJ55" s="1323"/>
      <c r="BK55" s="1323"/>
      <c r="BL55" s="1323"/>
      <c r="BM55" s="1323"/>
      <c r="BN55" s="1323"/>
      <c r="BO55" s="1323"/>
      <c r="BP55" s="1306">
        <v>38.5</v>
      </c>
      <c r="BQ55" s="1306"/>
      <c r="BR55" s="1306"/>
      <c r="BS55" s="1306"/>
      <c r="BT55" s="1306"/>
      <c r="BU55" s="1306"/>
      <c r="BV55" s="1306"/>
      <c r="BW55" s="1306"/>
      <c r="BX55" s="1306">
        <v>32.799999999999997</v>
      </c>
      <c r="BY55" s="1306"/>
      <c r="BZ55" s="1306"/>
      <c r="CA55" s="1306"/>
      <c r="CB55" s="1306"/>
      <c r="CC55" s="1306"/>
      <c r="CD55" s="1306"/>
      <c r="CE55" s="1306"/>
      <c r="CF55" s="1306">
        <v>20.9</v>
      </c>
      <c r="CG55" s="1306"/>
      <c r="CH55" s="1306"/>
      <c r="CI55" s="1306"/>
      <c r="CJ55" s="1306"/>
      <c r="CK55" s="1306"/>
      <c r="CL55" s="1306"/>
      <c r="CM55" s="1306"/>
      <c r="CN55" s="1306">
        <v>21</v>
      </c>
      <c r="CO55" s="1306"/>
      <c r="CP55" s="1306"/>
      <c r="CQ55" s="1306"/>
      <c r="CR55" s="1306"/>
      <c r="CS55" s="1306"/>
      <c r="CT55" s="1306"/>
      <c r="CU55" s="1306"/>
      <c r="CV55" s="1306">
        <v>23.5</v>
      </c>
      <c r="CW55" s="1306"/>
      <c r="CX55" s="1306"/>
      <c r="CY55" s="1306"/>
      <c r="CZ55" s="1306"/>
      <c r="DA55" s="1306"/>
      <c r="DB55" s="1306"/>
      <c r="DC55" s="1306"/>
    </row>
    <row r="56" spans="1:109" x14ac:dyDescent="0.15">
      <c r="A56" s="405"/>
      <c r="B56" s="397"/>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5" customFormat="1" x14ac:dyDescent="0.15">
      <c r="B57" s="409"/>
      <c r="G57" s="1316"/>
      <c r="H57" s="1316"/>
      <c r="I57" s="1325"/>
      <c r="J57" s="1325"/>
      <c r="K57" s="1322"/>
      <c r="L57" s="1322"/>
      <c r="M57" s="1322"/>
      <c r="N57" s="1322"/>
      <c r="AM57" s="390"/>
      <c r="AN57" s="1320"/>
      <c r="AO57" s="1320"/>
      <c r="AP57" s="1320"/>
      <c r="AQ57" s="1320"/>
      <c r="AR57" s="1320"/>
      <c r="AS57" s="1320"/>
      <c r="AT57" s="1320"/>
      <c r="AU57" s="1320"/>
      <c r="AV57" s="1320"/>
      <c r="AW57" s="1320"/>
      <c r="AX57" s="1320"/>
      <c r="AY57" s="1320"/>
      <c r="AZ57" s="1320"/>
      <c r="BA57" s="1320"/>
      <c r="BB57" s="1323" t="s">
        <v>622</v>
      </c>
      <c r="BC57" s="1323"/>
      <c r="BD57" s="1323"/>
      <c r="BE57" s="1323"/>
      <c r="BF57" s="1323"/>
      <c r="BG57" s="1323"/>
      <c r="BH57" s="1323"/>
      <c r="BI57" s="1323"/>
      <c r="BJ57" s="1323"/>
      <c r="BK57" s="1323"/>
      <c r="BL57" s="1323"/>
      <c r="BM57" s="1323"/>
      <c r="BN57" s="1323"/>
      <c r="BO57" s="1323"/>
      <c r="BP57" s="1306">
        <v>57.6</v>
      </c>
      <c r="BQ57" s="1306"/>
      <c r="BR57" s="1306"/>
      <c r="BS57" s="1306"/>
      <c r="BT57" s="1306"/>
      <c r="BU57" s="1306"/>
      <c r="BV57" s="1306"/>
      <c r="BW57" s="1306"/>
      <c r="BX57" s="1306">
        <v>58.9</v>
      </c>
      <c r="BY57" s="1306"/>
      <c r="BZ57" s="1306"/>
      <c r="CA57" s="1306"/>
      <c r="CB57" s="1306"/>
      <c r="CC57" s="1306"/>
      <c r="CD57" s="1306"/>
      <c r="CE57" s="1306"/>
      <c r="CF57" s="1306">
        <v>60.5</v>
      </c>
      <c r="CG57" s="1306"/>
      <c r="CH57" s="1306"/>
      <c r="CI57" s="1306"/>
      <c r="CJ57" s="1306"/>
      <c r="CK57" s="1306"/>
      <c r="CL57" s="1306"/>
      <c r="CM57" s="1306"/>
      <c r="CN57" s="1306">
        <v>61.2</v>
      </c>
      <c r="CO57" s="1306"/>
      <c r="CP57" s="1306"/>
      <c r="CQ57" s="1306"/>
      <c r="CR57" s="1306"/>
      <c r="CS57" s="1306"/>
      <c r="CT57" s="1306"/>
      <c r="CU57" s="1306"/>
      <c r="CV57" s="1306">
        <v>61.8</v>
      </c>
      <c r="CW57" s="1306"/>
      <c r="CX57" s="1306"/>
      <c r="CY57" s="1306"/>
      <c r="CZ57" s="1306"/>
      <c r="DA57" s="1306"/>
      <c r="DB57" s="1306"/>
      <c r="DC57" s="1306"/>
      <c r="DD57" s="410"/>
      <c r="DE57" s="409"/>
    </row>
    <row r="58" spans="1:109" s="405" customFormat="1" x14ac:dyDescent="0.15">
      <c r="A58" s="390"/>
      <c r="B58" s="409"/>
      <c r="G58" s="1316"/>
      <c r="H58" s="1316"/>
      <c r="I58" s="1325"/>
      <c r="J58" s="1325"/>
      <c r="K58" s="1322"/>
      <c r="L58" s="1322"/>
      <c r="M58" s="1322"/>
      <c r="N58" s="1322"/>
      <c r="AM58" s="390"/>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624</v>
      </c>
    </row>
    <row r="64" spans="1:109" x14ac:dyDescent="0.15">
      <c r="B64" s="397"/>
      <c r="G64" s="404"/>
      <c r="I64" s="417"/>
      <c r="J64" s="417"/>
      <c r="K64" s="417"/>
      <c r="L64" s="417"/>
      <c r="M64" s="417"/>
      <c r="N64" s="418"/>
      <c r="AM64" s="404"/>
      <c r="AN64" s="404" t="s">
        <v>618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07" t="s">
        <v>627</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7"/>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7"/>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7"/>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7"/>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619</v>
      </c>
    </row>
    <row r="72" spans="2:107" x14ac:dyDescent="0.15">
      <c r="B72" s="397"/>
      <c r="G72" s="1316"/>
      <c r="H72" s="1316"/>
      <c r="I72" s="1316"/>
      <c r="J72" s="1316"/>
      <c r="K72" s="407"/>
      <c r="L72" s="407"/>
      <c r="M72" s="408"/>
      <c r="N72" s="408"/>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559</v>
      </c>
      <c r="BQ72" s="1320"/>
      <c r="BR72" s="1320"/>
      <c r="BS72" s="1320"/>
      <c r="BT72" s="1320"/>
      <c r="BU72" s="1320"/>
      <c r="BV72" s="1320"/>
      <c r="BW72" s="1320"/>
      <c r="BX72" s="1320" t="s">
        <v>560</v>
      </c>
      <c r="BY72" s="1320"/>
      <c r="BZ72" s="1320"/>
      <c r="CA72" s="1320"/>
      <c r="CB72" s="1320"/>
      <c r="CC72" s="1320"/>
      <c r="CD72" s="1320"/>
      <c r="CE72" s="1320"/>
      <c r="CF72" s="1320" t="s">
        <v>561</v>
      </c>
      <c r="CG72" s="1320"/>
      <c r="CH72" s="1320"/>
      <c r="CI72" s="1320"/>
      <c r="CJ72" s="1320"/>
      <c r="CK72" s="1320"/>
      <c r="CL72" s="1320"/>
      <c r="CM72" s="1320"/>
      <c r="CN72" s="1320" t="s">
        <v>562</v>
      </c>
      <c r="CO72" s="1320"/>
      <c r="CP72" s="1320"/>
      <c r="CQ72" s="1320"/>
      <c r="CR72" s="1320"/>
      <c r="CS72" s="1320"/>
      <c r="CT72" s="1320"/>
      <c r="CU72" s="1320"/>
      <c r="CV72" s="1320" t="s">
        <v>563</v>
      </c>
      <c r="CW72" s="1320"/>
      <c r="CX72" s="1320"/>
      <c r="CY72" s="1320"/>
      <c r="CZ72" s="1320"/>
      <c r="DA72" s="1320"/>
      <c r="DB72" s="1320"/>
      <c r="DC72" s="1320"/>
    </row>
    <row r="73" spans="2:107" x14ac:dyDescent="0.15">
      <c r="B73" s="397"/>
      <c r="G73" s="1321"/>
      <c r="H73" s="1321"/>
      <c r="I73" s="1321"/>
      <c r="J73" s="1321"/>
      <c r="K73" s="1326"/>
      <c r="L73" s="1326"/>
      <c r="M73" s="1326"/>
      <c r="N73" s="1326"/>
      <c r="AM73" s="406"/>
      <c r="AN73" s="1323" t="s">
        <v>620</v>
      </c>
      <c r="AO73" s="1323"/>
      <c r="AP73" s="1323"/>
      <c r="AQ73" s="1323"/>
      <c r="AR73" s="1323"/>
      <c r="AS73" s="1323"/>
      <c r="AT73" s="1323"/>
      <c r="AU73" s="1323"/>
      <c r="AV73" s="1323"/>
      <c r="AW73" s="1323"/>
      <c r="AX73" s="1323"/>
      <c r="AY73" s="1323"/>
      <c r="AZ73" s="1323"/>
      <c r="BA73" s="1323"/>
      <c r="BB73" s="1323" t="s">
        <v>621</v>
      </c>
      <c r="BC73" s="1323"/>
      <c r="BD73" s="1323"/>
      <c r="BE73" s="1323"/>
      <c r="BF73" s="1323"/>
      <c r="BG73" s="1323"/>
      <c r="BH73" s="1323"/>
      <c r="BI73" s="1323"/>
      <c r="BJ73" s="1323"/>
      <c r="BK73" s="1323"/>
      <c r="BL73" s="1323"/>
      <c r="BM73" s="1323"/>
      <c r="BN73" s="1323"/>
      <c r="BO73" s="1323"/>
      <c r="BP73" s="1306"/>
      <c r="BQ73" s="1306"/>
      <c r="BR73" s="1306"/>
      <c r="BS73" s="1306"/>
      <c r="BT73" s="1306"/>
      <c r="BU73" s="1306"/>
      <c r="BV73" s="1306"/>
      <c r="BW73" s="1306"/>
      <c r="BX73" s="1306">
        <v>4.0999999999999996</v>
      </c>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x14ac:dyDescent="0.15">
      <c r="B74" s="397"/>
      <c r="G74" s="1321"/>
      <c r="H74" s="1321"/>
      <c r="I74" s="1321"/>
      <c r="J74" s="1321"/>
      <c r="K74" s="1326"/>
      <c r="L74" s="1326"/>
      <c r="M74" s="1326"/>
      <c r="N74" s="1326"/>
      <c r="AM74" s="406"/>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7"/>
      <c r="G75" s="1321"/>
      <c r="H75" s="1321"/>
      <c r="I75" s="1316"/>
      <c r="J75" s="1316"/>
      <c r="K75" s="1322"/>
      <c r="L75" s="1322"/>
      <c r="M75" s="1322"/>
      <c r="N75" s="1322"/>
      <c r="AM75" s="406"/>
      <c r="AN75" s="1323"/>
      <c r="AO75" s="1323"/>
      <c r="AP75" s="1323"/>
      <c r="AQ75" s="1323"/>
      <c r="AR75" s="1323"/>
      <c r="AS75" s="1323"/>
      <c r="AT75" s="1323"/>
      <c r="AU75" s="1323"/>
      <c r="AV75" s="1323"/>
      <c r="AW75" s="1323"/>
      <c r="AX75" s="1323"/>
      <c r="AY75" s="1323"/>
      <c r="AZ75" s="1323"/>
      <c r="BA75" s="1323"/>
      <c r="BB75" s="1323" t="s">
        <v>625</v>
      </c>
      <c r="BC75" s="1323"/>
      <c r="BD75" s="1323"/>
      <c r="BE75" s="1323"/>
      <c r="BF75" s="1323"/>
      <c r="BG75" s="1323"/>
      <c r="BH75" s="1323"/>
      <c r="BI75" s="1323"/>
      <c r="BJ75" s="1323"/>
      <c r="BK75" s="1323"/>
      <c r="BL75" s="1323"/>
      <c r="BM75" s="1323"/>
      <c r="BN75" s="1323"/>
      <c r="BO75" s="1323"/>
      <c r="BP75" s="1306">
        <v>8.6</v>
      </c>
      <c r="BQ75" s="1306"/>
      <c r="BR75" s="1306"/>
      <c r="BS75" s="1306"/>
      <c r="BT75" s="1306"/>
      <c r="BU75" s="1306"/>
      <c r="BV75" s="1306"/>
      <c r="BW75" s="1306"/>
      <c r="BX75" s="1306">
        <v>8.8000000000000007</v>
      </c>
      <c r="BY75" s="1306"/>
      <c r="BZ75" s="1306"/>
      <c r="CA75" s="1306"/>
      <c r="CB75" s="1306"/>
      <c r="CC75" s="1306"/>
      <c r="CD75" s="1306"/>
      <c r="CE75" s="1306"/>
      <c r="CF75" s="1306">
        <v>8.8000000000000007</v>
      </c>
      <c r="CG75" s="1306"/>
      <c r="CH75" s="1306"/>
      <c r="CI75" s="1306"/>
      <c r="CJ75" s="1306"/>
      <c r="CK75" s="1306"/>
      <c r="CL75" s="1306"/>
      <c r="CM75" s="1306"/>
      <c r="CN75" s="1306">
        <v>9.1</v>
      </c>
      <c r="CO75" s="1306"/>
      <c r="CP75" s="1306"/>
      <c r="CQ75" s="1306"/>
      <c r="CR75" s="1306"/>
      <c r="CS75" s="1306"/>
      <c r="CT75" s="1306"/>
      <c r="CU75" s="1306"/>
      <c r="CV75" s="1306">
        <v>9</v>
      </c>
      <c r="CW75" s="1306"/>
      <c r="CX75" s="1306"/>
      <c r="CY75" s="1306"/>
      <c r="CZ75" s="1306"/>
      <c r="DA75" s="1306"/>
      <c r="DB75" s="1306"/>
      <c r="DC75" s="1306"/>
    </row>
    <row r="76" spans="2:107" x14ac:dyDescent="0.15">
      <c r="B76" s="397"/>
      <c r="G76" s="1321"/>
      <c r="H76" s="1321"/>
      <c r="I76" s="1316"/>
      <c r="J76" s="1316"/>
      <c r="K76" s="1322"/>
      <c r="L76" s="1322"/>
      <c r="M76" s="1322"/>
      <c r="N76" s="1322"/>
      <c r="AM76" s="406"/>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7"/>
      <c r="G77" s="1316"/>
      <c r="H77" s="1316"/>
      <c r="I77" s="1316"/>
      <c r="J77" s="1316"/>
      <c r="K77" s="1326"/>
      <c r="L77" s="1326"/>
      <c r="M77" s="1326"/>
      <c r="N77" s="1326"/>
      <c r="AN77" s="1320" t="s">
        <v>623</v>
      </c>
      <c r="AO77" s="1320"/>
      <c r="AP77" s="1320"/>
      <c r="AQ77" s="1320"/>
      <c r="AR77" s="1320"/>
      <c r="AS77" s="1320"/>
      <c r="AT77" s="1320"/>
      <c r="AU77" s="1320"/>
      <c r="AV77" s="1320"/>
      <c r="AW77" s="1320"/>
      <c r="AX77" s="1320"/>
      <c r="AY77" s="1320"/>
      <c r="AZ77" s="1320"/>
      <c r="BA77" s="1320"/>
      <c r="BB77" s="1323" t="s">
        <v>621</v>
      </c>
      <c r="BC77" s="1323"/>
      <c r="BD77" s="1323"/>
      <c r="BE77" s="1323"/>
      <c r="BF77" s="1323"/>
      <c r="BG77" s="1323"/>
      <c r="BH77" s="1323"/>
      <c r="BI77" s="1323"/>
      <c r="BJ77" s="1323"/>
      <c r="BK77" s="1323"/>
      <c r="BL77" s="1323"/>
      <c r="BM77" s="1323"/>
      <c r="BN77" s="1323"/>
      <c r="BO77" s="1323"/>
      <c r="BP77" s="1306">
        <v>38.5</v>
      </c>
      <c r="BQ77" s="1306"/>
      <c r="BR77" s="1306"/>
      <c r="BS77" s="1306"/>
      <c r="BT77" s="1306"/>
      <c r="BU77" s="1306"/>
      <c r="BV77" s="1306"/>
      <c r="BW77" s="1306"/>
      <c r="BX77" s="1306">
        <v>32.799999999999997</v>
      </c>
      <c r="BY77" s="1306"/>
      <c r="BZ77" s="1306"/>
      <c r="CA77" s="1306"/>
      <c r="CB77" s="1306"/>
      <c r="CC77" s="1306"/>
      <c r="CD77" s="1306"/>
      <c r="CE77" s="1306"/>
      <c r="CF77" s="1306">
        <v>20.9</v>
      </c>
      <c r="CG77" s="1306"/>
      <c r="CH77" s="1306"/>
      <c r="CI77" s="1306"/>
      <c r="CJ77" s="1306"/>
      <c r="CK77" s="1306"/>
      <c r="CL77" s="1306"/>
      <c r="CM77" s="1306"/>
      <c r="CN77" s="1306">
        <v>21</v>
      </c>
      <c r="CO77" s="1306"/>
      <c r="CP77" s="1306"/>
      <c r="CQ77" s="1306"/>
      <c r="CR77" s="1306"/>
      <c r="CS77" s="1306"/>
      <c r="CT77" s="1306"/>
      <c r="CU77" s="1306"/>
      <c r="CV77" s="1306">
        <v>23.5</v>
      </c>
      <c r="CW77" s="1306"/>
      <c r="CX77" s="1306"/>
      <c r="CY77" s="1306"/>
      <c r="CZ77" s="1306"/>
      <c r="DA77" s="1306"/>
      <c r="DB77" s="1306"/>
      <c r="DC77" s="1306"/>
    </row>
    <row r="78" spans="2:107" x14ac:dyDescent="0.15">
      <c r="B78" s="397"/>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7"/>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625</v>
      </c>
      <c r="BC79" s="1323"/>
      <c r="BD79" s="1323"/>
      <c r="BE79" s="1323"/>
      <c r="BF79" s="1323"/>
      <c r="BG79" s="1323"/>
      <c r="BH79" s="1323"/>
      <c r="BI79" s="1323"/>
      <c r="BJ79" s="1323"/>
      <c r="BK79" s="1323"/>
      <c r="BL79" s="1323"/>
      <c r="BM79" s="1323"/>
      <c r="BN79" s="1323"/>
      <c r="BO79" s="1323"/>
      <c r="BP79" s="1306">
        <v>9.1999999999999993</v>
      </c>
      <c r="BQ79" s="1306"/>
      <c r="BR79" s="1306"/>
      <c r="BS79" s="1306"/>
      <c r="BT79" s="1306"/>
      <c r="BU79" s="1306"/>
      <c r="BV79" s="1306"/>
      <c r="BW79" s="1306"/>
      <c r="BX79" s="1306">
        <v>9.1</v>
      </c>
      <c r="BY79" s="1306"/>
      <c r="BZ79" s="1306"/>
      <c r="CA79" s="1306"/>
      <c r="CB79" s="1306"/>
      <c r="CC79" s="1306"/>
      <c r="CD79" s="1306"/>
      <c r="CE79" s="1306"/>
      <c r="CF79" s="1306">
        <v>9.1</v>
      </c>
      <c r="CG79" s="1306"/>
      <c r="CH79" s="1306"/>
      <c r="CI79" s="1306"/>
      <c r="CJ79" s="1306"/>
      <c r="CK79" s="1306"/>
      <c r="CL79" s="1306"/>
      <c r="CM79" s="1306"/>
      <c r="CN79" s="1306">
        <v>9.1999999999999993</v>
      </c>
      <c r="CO79" s="1306"/>
      <c r="CP79" s="1306"/>
      <c r="CQ79" s="1306"/>
      <c r="CR79" s="1306"/>
      <c r="CS79" s="1306"/>
      <c r="CT79" s="1306"/>
      <c r="CU79" s="1306"/>
      <c r="CV79" s="1306">
        <v>8.6</v>
      </c>
      <c r="CW79" s="1306"/>
      <c r="CX79" s="1306"/>
      <c r="CY79" s="1306"/>
      <c r="CZ79" s="1306"/>
      <c r="DA79" s="1306"/>
      <c r="DB79" s="1306"/>
      <c r="DC79" s="1306"/>
    </row>
    <row r="80" spans="2:107" x14ac:dyDescent="0.15">
      <c r="B80" s="397"/>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bMiMXzknvhKfQKkH2+uFZcubKLa7bTCkbiak+oqd8xuqzC5lPnFZaQ8qn25dDuDHBTuYrdfH2MLWb4cByFHGGQ==" saltValue="8acMQsxJF/Q7pbwoEkKAE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BF42A-6FEC-490A-94D1-C11BCF65EB7B}">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lSEKglk8dc0D6oqEQcUG038z08zxP+950M7EbQW669DIaYog5BND6IKTfi246lNzaQLYoZ/Vxskz3N7wfsv2fw==" saltValue="YgSwd1Ei3MSn48IW/ri6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49DD2-4451-4EAA-8E7E-2FC99AE11372}">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N+N60s1cIvbVU1BAb69X7eLC0Wd6KO8pKBNMaxredcbAU5yclMTkLipS6FHEv0NVM82QupKmy4ElzlNVI7QvTw==" saltValue="cxP2drut6+GkS0TATrKM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41248</v>
      </c>
      <c r="E3" s="162"/>
      <c r="F3" s="163">
        <v>78903</v>
      </c>
      <c r="G3" s="164"/>
      <c r="H3" s="165"/>
    </row>
    <row r="4" spans="1:8" x14ac:dyDescent="0.15">
      <c r="A4" s="166"/>
      <c r="B4" s="167"/>
      <c r="C4" s="168"/>
      <c r="D4" s="169">
        <v>28929</v>
      </c>
      <c r="E4" s="170"/>
      <c r="F4" s="171">
        <v>49201</v>
      </c>
      <c r="G4" s="172"/>
      <c r="H4" s="173"/>
    </row>
    <row r="5" spans="1:8" x14ac:dyDescent="0.15">
      <c r="A5" s="154" t="s">
        <v>551</v>
      </c>
      <c r="B5" s="159"/>
      <c r="C5" s="160"/>
      <c r="D5" s="161">
        <v>80012</v>
      </c>
      <c r="E5" s="162"/>
      <c r="F5" s="163">
        <v>82993</v>
      </c>
      <c r="G5" s="164"/>
      <c r="H5" s="165"/>
    </row>
    <row r="6" spans="1:8" x14ac:dyDescent="0.15">
      <c r="A6" s="166"/>
      <c r="B6" s="167"/>
      <c r="C6" s="168"/>
      <c r="D6" s="169">
        <v>55632</v>
      </c>
      <c r="E6" s="170"/>
      <c r="F6" s="171">
        <v>46787</v>
      </c>
      <c r="G6" s="172"/>
      <c r="H6" s="173"/>
    </row>
    <row r="7" spans="1:8" x14ac:dyDescent="0.15">
      <c r="A7" s="154" t="s">
        <v>552</v>
      </c>
      <c r="B7" s="159"/>
      <c r="C7" s="160"/>
      <c r="D7" s="161">
        <v>47762</v>
      </c>
      <c r="E7" s="162"/>
      <c r="F7" s="163">
        <v>108252</v>
      </c>
      <c r="G7" s="164"/>
      <c r="H7" s="165"/>
    </row>
    <row r="8" spans="1:8" x14ac:dyDescent="0.15">
      <c r="A8" s="166"/>
      <c r="B8" s="167"/>
      <c r="C8" s="168"/>
      <c r="D8" s="169">
        <v>23464</v>
      </c>
      <c r="E8" s="170"/>
      <c r="F8" s="171">
        <v>50321</v>
      </c>
      <c r="G8" s="172"/>
      <c r="H8" s="173"/>
    </row>
    <row r="9" spans="1:8" x14ac:dyDescent="0.15">
      <c r="A9" s="154" t="s">
        <v>553</v>
      </c>
      <c r="B9" s="159"/>
      <c r="C9" s="160"/>
      <c r="D9" s="161">
        <v>46801</v>
      </c>
      <c r="E9" s="162"/>
      <c r="F9" s="163">
        <v>93492</v>
      </c>
      <c r="G9" s="164"/>
      <c r="H9" s="165"/>
    </row>
    <row r="10" spans="1:8" x14ac:dyDescent="0.15">
      <c r="A10" s="166"/>
      <c r="B10" s="167"/>
      <c r="C10" s="168"/>
      <c r="D10" s="169">
        <v>16116</v>
      </c>
      <c r="E10" s="170"/>
      <c r="F10" s="171">
        <v>53316</v>
      </c>
      <c r="G10" s="172"/>
      <c r="H10" s="173"/>
    </row>
    <row r="11" spans="1:8" x14ac:dyDescent="0.15">
      <c r="A11" s="154" t="s">
        <v>554</v>
      </c>
      <c r="B11" s="159"/>
      <c r="C11" s="160"/>
      <c r="D11" s="161">
        <v>55243</v>
      </c>
      <c r="E11" s="162"/>
      <c r="F11" s="163">
        <v>94796</v>
      </c>
      <c r="G11" s="164"/>
      <c r="H11" s="165"/>
    </row>
    <row r="12" spans="1:8" x14ac:dyDescent="0.15">
      <c r="A12" s="166"/>
      <c r="B12" s="167"/>
      <c r="C12" s="174"/>
      <c r="D12" s="169">
        <v>34323</v>
      </c>
      <c r="E12" s="170"/>
      <c r="F12" s="171">
        <v>55781</v>
      </c>
      <c r="G12" s="172"/>
      <c r="H12" s="173"/>
    </row>
    <row r="13" spans="1:8" x14ac:dyDescent="0.15">
      <c r="A13" s="154"/>
      <c r="B13" s="159"/>
      <c r="C13" s="175"/>
      <c r="D13" s="176">
        <v>54213</v>
      </c>
      <c r="E13" s="177"/>
      <c r="F13" s="178">
        <v>91687</v>
      </c>
      <c r="G13" s="179"/>
      <c r="H13" s="165"/>
    </row>
    <row r="14" spans="1:8" x14ac:dyDescent="0.15">
      <c r="A14" s="166"/>
      <c r="B14" s="167"/>
      <c r="C14" s="168"/>
      <c r="D14" s="169">
        <v>31693</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1.68</v>
      </c>
      <c r="C19" s="180">
        <f>ROUND(VALUE(SUBSTITUTE(実質収支比率等に係る経年分析!G$48,"▲","-")),2)</f>
        <v>1.31</v>
      </c>
      <c r="D19" s="180">
        <f>ROUND(VALUE(SUBSTITUTE(実質収支比率等に係る経年分析!H$48,"▲","-")),2)</f>
        <v>1.88</v>
      </c>
      <c r="E19" s="180">
        <f>ROUND(VALUE(SUBSTITUTE(実質収支比率等に係る経年分析!I$48,"▲","-")),2)</f>
        <v>2.11</v>
      </c>
      <c r="F19" s="180">
        <f>ROUND(VALUE(SUBSTITUTE(実質収支比率等に係る経年分析!J$48,"▲","-")),2)</f>
        <v>1.07</v>
      </c>
    </row>
    <row r="20" spans="1:11" x14ac:dyDescent="0.15">
      <c r="A20" s="180" t="s">
        <v>55</v>
      </c>
      <c r="B20" s="180">
        <f>ROUND(VALUE(SUBSTITUTE(実質収支比率等に係る経年分析!F$47,"▲","-")),2)</f>
        <v>55</v>
      </c>
      <c r="C20" s="180">
        <f>ROUND(VALUE(SUBSTITUTE(実質収支比率等に係る経年分析!G$47,"▲","-")),2)</f>
        <v>54.96</v>
      </c>
      <c r="D20" s="180">
        <f>ROUND(VALUE(SUBSTITUTE(実質収支比率等に係る経年分析!H$47,"▲","-")),2)</f>
        <v>55.22</v>
      </c>
      <c r="E20" s="180">
        <f>ROUND(VALUE(SUBSTITUTE(実質収支比率等に係る経年分析!I$47,"▲","-")),2)</f>
        <v>56.06</v>
      </c>
      <c r="F20" s="180">
        <f>ROUND(VALUE(SUBSTITUTE(実質収支比率等に係る経年分析!J$47,"▲","-")),2)</f>
        <v>54.62</v>
      </c>
    </row>
    <row r="21" spans="1:11" x14ac:dyDescent="0.15">
      <c r="A21" s="180" t="s">
        <v>56</v>
      </c>
      <c r="B21" s="180">
        <f>IF(ISNUMBER(VALUE(SUBSTITUTE(実質収支比率等に係る経年分析!F$49,"▲","-"))),ROUND(VALUE(SUBSTITUTE(実質収支比率等に係る経年分析!F$49,"▲","-")),2),NA())</f>
        <v>-3.44</v>
      </c>
      <c r="C21" s="180">
        <f>IF(ISNUMBER(VALUE(SUBSTITUTE(実質収支比率等に係る経年分析!G$49,"▲","-"))),ROUND(VALUE(SUBSTITUTE(実質収支比率等に係る経年分析!G$49,"▲","-")),2),NA())</f>
        <v>-2.66</v>
      </c>
      <c r="D21" s="180">
        <f>IF(ISNUMBER(VALUE(SUBSTITUTE(実質収支比率等に係る経年分析!H$49,"▲","-"))),ROUND(VALUE(SUBSTITUTE(実質収支比率等に係る経年分析!H$49,"▲","-")),2),NA())</f>
        <v>0.75</v>
      </c>
      <c r="E21" s="180">
        <f>IF(ISNUMBER(VALUE(SUBSTITUTE(実質収支比率等に係る経年分析!I$49,"▲","-"))),ROUND(VALUE(SUBSTITUTE(実質収支比率等に係る経年分析!I$49,"▲","-")),2),NA())</f>
        <v>0.41</v>
      </c>
      <c r="F21" s="180">
        <f>IF(ISNUMBER(VALUE(SUBSTITUTE(実質収支比率等に係る経年分析!J$49,"▲","-"))),ROUND(VALUE(SUBSTITUTE(実質収支比率等に係る経年分析!J$49,"▲","-")),2),NA())</f>
        <v>-0.8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坂城町後期高齢者医療特別会計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坂城町下水道事業特別会計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坂城町国民健康保険特別会計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0.03</v>
      </c>
    </row>
    <row r="35" spans="1:16" x14ac:dyDescent="0.15">
      <c r="A35" s="181" t="str">
        <f>IF(連結実質赤字比率に係る赤字・黒字の構成分析!C$35="",NA(),連結実質赤字比率に係る赤字・黒字の構成分析!C$35)</f>
        <v>坂城町介護保険特別会計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0.57999999999999996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734</v>
      </c>
      <c r="E42" s="182"/>
      <c r="F42" s="182"/>
      <c r="G42" s="182">
        <f>'実質公債費比率（分子）の構造'!L$52</f>
        <v>692</v>
      </c>
      <c r="H42" s="182"/>
      <c r="I42" s="182"/>
      <c r="J42" s="182">
        <f>'実質公債費比率（分子）の構造'!M$52</f>
        <v>667</v>
      </c>
      <c r="K42" s="182"/>
      <c r="L42" s="182"/>
      <c r="M42" s="182">
        <f>'実質公債費比率（分子）の構造'!N$52</f>
        <v>656</v>
      </c>
      <c r="N42" s="182"/>
      <c r="O42" s="182"/>
      <c r="P42" s="182">
        <f>'実質公債費比率（分子）の構造'!O$52</f>
        <v>632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14</v>
      </c>
      <c r="C44" s="182"/>
      <c r="D44" s="182"/>
      <c r="E44" s="182">
        <f>'実質公債費比率（分子）の構造'!L$50</f>
        <v>12</v>
      </c>
      <c r="F44" s="182"/>
      <c r="G44" s="182"/>
      <c r="H44" s="182">
        <f>'実質公債費比率（分子）の構造'!M$50</f>
        <v>10</v>
      </c>
      <c r="I44" s="182"/>
      <c r="J44" s="182"/>
      <c r="K44" s="182">
        <f>'実質公債費比率（分子）の構造'!N$50</f>
        <v>9</v>
      </c>
      <c r="L44" s="182"/>
      <c r="M44" s="182"/>
      <c r="N44" s="182">
        <f>'実質公債費比率（分子）の構造'!O$50</f>
        <v>8</v>
      </c>
      <c r="O44" s="182"/>
      <c r="P44" s="182"/>
    </row>
    <row r="45" spans="1:16" x14ac:dyDescent="0.15">
      <c r="A45" s="182" t="s">
        <v>66</v>
      </c>
      <c r="B45" s="182">
        <f>'実質公債費比率（分子）の構造'!K$49</f>
        <v>23</v>
      </c>
      <c r="C45" s="182"/>
      <c r="D45" s="182"/>
      <c r="E45" s="182">
        <f>'実質公債費比率（分子）の構造'!L$49</f>
        <v>23</v>
      </c>
      <c r="F45" s="182"/>
      <c r="G45" s="182"/>
      <c r="H45" s="182">
        <f>'実質公債費比率（分子）の構造'!M$49</f>
        <v>27</v>
      </c>
      <c r="I45" s="182"/>
      <c r="J45" s="182"/>
      <c r="K45" s="182">
        <f>'実質公債費比率（分子）の構造'!N$49</f>
        <v>47</v>
      </c>
      <c r="L45" s="182"/>
      <c r="M45" s="182"/>
      <c r="N45" s="182">
        <f>'実質公債費比率（分子）の構造'!O$49</f>
        <v>66</v>
      </c>
      <c r="O45" s="182"/>
      <c r="P45" s="182"/>
    </row>
    <row r="46" spans="1:16" x14ac:dyDescent="0.15">
      <c r="A46" s="182" t="s">
        <v>67</v>
      </c>
      <c r="B46" s="182">
        <f>'実質公債費比率（分子）の構造'!K$48</f>
        <v>300</v>
      </c>
      <c r="C46" s="182"/>
      <c r="D46" s="182"/>
      <c r="E46" s="182">
        <f>'実質公債費比率（分子）の構造'!L$48</f>
        <v>300</v>
      </c>
      <c r="F46" s="182"/>
      <c r="G46" s="182"/>
      <c r="H46" s="182">
        <f>'実質公債費比率（分子）の構造'!M$48</f>
        <v>300</v>
      </c>
      <c r="I46" s="182"/>
      <c r="J46" s="182"/>
      <c r="K46" s="182">
        <f>'実質公債費比率（分子）の構造'!N$48</f>
        <v>300</v>
      </c>
      <c r="L46" s="182"/>
      <c r="M46" s="182"/>
      <c r="N46" s="182">
        <f>'実質公債費比率（分子）の構造'!O$48</f>
        <v>300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695</v>
      </c>
      <c r="C49" s="182"/>
      <c r="D49" s="182"/>
      <c r="E49" s="182">
        <f>'実質公債費比率（分子）の構造'!L$45</f>
        <v>684</v>
      </c>
      <c r="F49" s="182"/>
      <c r="G49" s="182"/>
      <c r="H49" s="182">
        <f>'実質公債費比率（分子）の構造'!M$45</f>
        <v>665</v>
      </c>
      <c r="I49" s="182"/>
      <c r="J49" s="182"/>
      <c r="K49" s="182">
        <f>'実質公債費比率（分子）の構造'!N$45</f>
        <v>634</v>
      </c>
      <c r="L49" s="182"/>
      <c r="M49" s="182"/>
      <c r="N49" s="182">
        <f>'実質公債費比率（分子）の構造'!O$45</f>
        <v>600</v>
      </c>
      <c r="O49" s="182"/>
      <c r="P49" s="182"/>
    </row>
    <row r="50" spans="1:16" x14ac:dyDescent="0.15">
      <c r="A50" s="182" t="s">
        <v>71</v>
      </c>
      <c r="B50" s="182" t="e">
        <f>NA()</f>
        <v>#N/A</v>
      </c>
      <c r="C50" s="182">
        <f>IF(ISNUMBER('実質公債費比率（分子）の構造'!K$53),'実質公債費比率（分子）の構造'!K$53,NA())</f>
        <v>298</v>
      </c>
      <c r="D50" s="182" t="e">
        <f>NA()</f>
        <v>#N/A</v>
      </c>
      <c r="E50" s="182" t="e">
        <f>NA()</f>
        <v>#N/A</v>
      </c>
      <c r="F50" s="182">
        <f>IF(ISNUMBER('実質公債費比率（分子）の構造'!L$53),'実質公債費比率（分子）の構造'!L$53,NA())</f>
        <v>327</v>
      </c>
      <c r="G50" s="182" t="e">
        <f>NA()</f>
        <v>#N/A</v>
      </c>
      <c r="H50" s="182" t="e">
        <f>NA()</f>
        <v>#N/A</v>
      </c>
      <c r="I50" s="182">
        <f>IF(ISNUMBER('実質公債費比率（分子）の構造'!M$53),'実質公債費比率（分子）の構造'!M$53,NA())</f>
        <v>335</v>
      </c>
      <c r="J50" s="182" t="e">
        <f>NA()</f>
        <v>#N/A</v>
      </c>
      <c r="K50" s="182" t="e">
        <f>NA()</f>
        <v>#N/A</v>
      </c>
      <c r="L50" s="182">
        <f>IF(ISNUMBER('実質公債費比率（分子）の構造'!N$53),'実質公債費比率（分子）の構造'!N$53,NA())</f>
        <v>334</v>
      </c>
      <c r="M50" s="182" t="e">
        <f>NA()</f>
        <v>#N/A</v>
      </c>
      <c r="N50" s="182" t="e">
        <f>NA()</f>
        <v>#N/A</v>
      </c>
      <c r="O50" s="182">
        <f>IF(ISNUMBER('実質公債費比率（分子）の構造'!O$53),'実質公債費比率（分子）の構造'!O$53,NA())</f>
        <v>342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7729</v>
      </c>
      <c r="E56" s="181"/>
      <c r="F56" s="181"/>
      <c r="G56" s="181">
        <f>'将来負担比率（分子）の構造'!J$52</f>
        <v>7829</v>
      </c>
      <c r="H56" s="181"/>
      <c r="I56" s="181"/>
      <c r="J56" s="181">
        <f>'将来負担比率（分子）の構造'!K$52</f>
        <v>8012</v>
      </c>
      <c r="K56" s="181"/>
      <c r="L56" s="181"/>
      <c r="M56" s="181">
        <f>'将来負担比率（分子）の構造'!L$52</f>
        <v>7752</v>
      </c>
      <c r="N56" s="181"/>
      <c r="O56" s="181"/>
      <c r="P56" s="181">
        <f>'将来負担比率（分子）の構造'!M$52</f>
        <v>7790</v>
      </c>
    </row>
    <row r="57" spans="1:16" x14ac:dyDescent="0.15">
      <c r="A57" s="181" t="s">
        <v>42</v>
      </c>
      <c r="B57" s="181"/>
      <c r="C57" s="181"/>
      <c r="D57" s="181">
        <f>'将来負担比率（分子）の構造'!I$51</f>
        <v>302</v>
      </c>
      <c r="E57" s="181"/>
      <c r="F57" s="181"/>
      <c r="G57" s="181">
        <f>'将来負担比率（分子）の構造'!J$51</f>
        <v>276</v>
      </c>
      <c r="H57" s="181"/>
      <c r="I57" s="181"/>
      <c r="J57" s="181">
        <f>'将来負担比率（分子）の構造'!K$51</f>
        <v>251</v>
      </c>
      <c r="K57" s="181"/>
      <c r="L57" s="181"/>
      <c r="M57" s="181">
        <f>'将来負担比率（分子）の構造'!L$51</f>
        <v>225</v>
      </c>
      <c r="N57" s="181"/>
      <c r="O57" s="181"/>
      <c r="P57" s="181">
        <f>'将来負担比率（分子）の構造'!M$51</f>
        <v>198</v>
      </c>
    </row>
    <row r="58" spans="1:16" x14ac:dyDescent="0.15">
      <c r="A58" s="181" t="s">
        <v>41</v>
      </c>
      <c r="B58" s="181"/>
      <c r="C58" s="181"/>
      <c r="D58" s="181">
        <f>'将来負担比率（分子）の構造'!I$50</f>
        <v>5143</v>
      </c>
      <c r="E58" s="181"/>
      <c r="F58" s="181"/>
      <c r="G58" s="181">
        <f>'将来負担比率（分子）の構造'!J$50</f>
        <v>5109</v>
      </c>
      <c r="H58" s="181"/>
      <c r="I58" s="181"/>
      <c r="J58" s="181">
        <f>'将来負担比率（分子）の構造'!K$50</f>
        <v>5171</v>
      </c>
      <c r="K58" s="181"/>
      <c r="L58" s="181"/>
      <c r="M58" s="181">
        <f>'将来負担比率（分子）の構造'!L$50</f>
        <v>5570</v>
      </c>
      <c r="N58" s="181"/>
      <c r="O58" s="181"/>
      <c r="P58" s="181">
        <f>'将来負担比率（分子）の構造'!M$50</f>
        <v>5885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583</v>
      </c>
      <c r="C61" s="181"/>
      <c r="D61" s="181"/>
      <c r="E61" s="181">
        <f>'将来負担比率（分子）の構造'!J$46</f>
        <v>410</v>
      </c>
      <c r="F61" s="181"/>
      <c r="G61" s="181"/>
      <c r="H61" s="181">
        <f>'将来負担比率（分子）の構造'!K$46</f>
        <v>415</v>
      </c>
      <c r="I61" s="181"/>
      <c r="J61" s="181"/>
      <c r="K61" s="181">
        <f>'将来負担比率（分子）の構造'!L$46</f>
        <v>359</v>
      </c>
      <c r="L61" s="181"/>
      <c r="M61" s="181"/>
      <c r="N61" s="181">
        <f>'将来負担比率（分子）の構造'!M$46</f>
        <v>501</v>
      </c>
      <c r="O61" s="181"/>
      <c r="P61" s="181"/>
    </row>
    <row r="62" spans="1:16" x14ac:dyDescent="0.15">
      <c r="A62" s="181" t="s">
        <v>35</v>
      </c>
      <c r="B62" s="181">
        <f>'将来負担比率（分子）の構造'!I$45</f>
        <v>1448</v>
      </c>
      <c r="C62" s="181"/>
      <c r="D62" s="181"/>
      <c r="E62" s="181">
        <f>'将来負担比率（分子）の構造'!J$45</f>
        <v>1391</v>
      </c>
      <c r="F62" s="181"/>
      <c r="G62" s="181"/>
      <c r="H62" s="181">
        <f>'将来負担比率（分子）の構造'!K$45</f>
        <v>1380</v>
      </c>
      <c r="I62" s="181"/>
      <c r="J62" s="181"/>
      <c r="K62" s="181">
        <f>'将来負担比率（分子）の構造'!L$45</f>
        <v>1394</v>
      </c>
      <c r="L62" s="181"/>
      <c r="M62" s="181"/>
      <c r="N62" s="181">
        <f>'将来負担比率（分子）の構造'!M$45</f>
        <v>1386</v>
      </c>
      <c r="O62" s="181"/>
      <c r="P62" s="181"/>
    </row>
    <row r="63" spans="1:16" x14ac:dyDescent="0.15">
      <c r="A63" s="181" t="s">
        <v>34</v>
      </c>
      <c r="B63" s="181">
        <f>'将来負担比率（分子）の構造'!I$44</f>
        <v>220</v>
      </c>
      <c r="C63" s="181"/>
      <c r="D63" s="181"/>
      <c r="E63" s="181">
        <f>'将来負担比率（分子）の構造'!J$44</f>
        <v>547</v>
      </c>
      <c r="F63" s="181"/>
      <c r="G63" s="181"/>
      <c r="H63" s="181">
        <f>'将来負担比率（分子）の構造'!K$44</f>
        <v>851</v>
      </c>
      <c r="I63" s="181"/>
      <c r="J63" s="181"/>
      <c r="K63" s="181">
        <f>'将来負担比率（分子）の構造'!L$44</f>
        <v>823</v>
      </c>
      <c r="L63" s="181"/>
      <c r="M63" s="181"/>
      <c r="N63" s="181">
        <f>'将来負担比率（分子）の構造'!M$44</f>
        <v>790</v>
      </c>
      <c r="O63" s="181"/>
      <c r="P63" s="181"/>
    </row>
    <row r="64" spans="1:16" x14ac:dyDescent="0.15">
      <c r="A64" s="181" t="s">
        <v>33</v>
      </c>
      <c r="B64" s="181">
        <f>'将来負担比率（分子）の構造'!I$43</f>
        <v>4427</v>
      </c>
      <c r="C64" s="181"/>
      <c r="D64" s="181"/>
      <c r="E64" s="181">
        <f>'将来負担比率（分子）の構造'!J$43</f>
        <v>4463</v>
      </c>
      <c r="F64" s="181"/>
      <c r="G64" s="181"/>
      <c r="H64" s="181">
        <f>'将来負担比率（分子）の構造'!K$43</f>
        <v>4367</v>
      </c>
      <c r="I64" s="181"/>
      <c r="J64" s="181"/>
      <c r="K64" s="181">
        <f>'将来負担比率（分子）の構造'!L$43</f>
        <v>4521</v>
      </c>
      <c r="L64" s="181"/>
      <c r="M64" s="181"/>
      <c r="N64" s="181">
        <f>'将来負担比率（分子）の構造'!M$43</f>
        <v>4502</v>
      </c>
      <c r="O64" s="181"/>
      <c r="P64" s="181"/>
    </row>
    <row r="65" spans="1:16" x14ac:dyDescent="0.15">
      <c r="A65" s="181" t="s">
        <v>32</v>
      </c>
      <c r="B65" s="181">
        <f>'将来負担比率（分子）の構造'!I$42</f>
        <v>73</v>
      </c>
      <c r="C65" s="181"/>
      <c r="D65" s="181"/>
      <c r="E65" s="181">
        <f>'将来負担比率（分子）の構造'!J$42</f>
        <v>64</v>
      </c>
      <c r="F65" s="181"/>
      <c r="G65" s="181"/>
      <c r="H65" s="181">
        <f>'将来負担比率（分子）の構造'!K$42</f>
        <v>58</v>
      </c>
      <c r="I65" s="181"/>
      <c r="J65" s="181"/>
      <c r="K65" s="181">
        <f>'将来負担比率（分子）の構造'!L$42</f>
        <v>49</v>
      </c>
      <c r="L65" s="181"/>
      <c r="M65" s="181"/>
      <c r="N65" s="181">
        <f>'将来負担比率（分子）の構造'!M$42</f>
        <v>41</v>
      </c>
      <c r="O65" s="181"/>
      <c r="P65" s="181"/>
    </row>
    <row r="66" spans="1:16" x14ac:dyDescent="0.15">
      <c r="A66" s="181" t="s">
        <v>31</v>
      </c>
      <c r="B66" s="181">
        <f>'将来負担比率（分子）の構造'!I$41</f>
        <v>6409</v>
      </c>
      <c r="C66" s="181"/>
      <c r="D66" s="181"/>
      <c r="E66" s="181">
        <f>'将来負担比率（分子）の構造'!J$41</f>
        <v>6487</v>
      </c>
      <c r="F66" s="181"/>
      <c r="G66" s="181"/>
      <c r="H66" s="181">
        <f>'将来負担比率（分子）の構造'!K$41</f>
        <v>6353</v>
      </c>
      <c r="I66" s="181"/>
      <c r="J66" s="181"/>
      <c r="K66" s="181">
        <f>'将来負担比率（分子）の構造'!L$41</f>
        <v>6316</v>
      </c>
      <c r="L66" s="181"/>
      <c r="M66" s="181"/>
      <c r="N66" s="181">
        <f>'将来負担比率（分子）の構造'!M$41</f>
        <v>6446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149</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2361</v>
      </c>
      <c r="C72" s="185">
        <f>基金残高に係る経年分析!G55</f>
        <v>2409</v>
      </c>
      <c r="D72" s="185">
        <f>基金残高に係る経年分析!H55</f>
        <v>2461</v>
      </c>
    </row>
    <row r="73" spans="1:16" x14ac:dyDescent="0.15">
      <c r="A73" s="184" t="s">
        <v>78</v>
      </c>
      <c r="B73" s="185">
        <f>基金残高に係る経年分析!F56</f>
        <v>723</v>
      </c>
      <c r="C73" s="185">
        <f>基金残高に係る経年分析!G56</f>
        <v>725</v>
      </c>
      <c r="D73" s="185">
        <f>基金残高に係る経年分析!H56</f>
        <v>727</v>
      </c>
    </row>
    <row r="74" spans="1:16" x14ac:dyDescent="0.15">
      <c r="A74" s="184" t="s">
        <v>79</v>
      </c>
      <c r="B74" s="185">
        <f>基金残高に係る経年分析!F57</f>
        <v>1688</v>
      </c>
      <c r="C74" s="185">
        <f>基金残高に係る経年分析!G57</f>
        <v>2026</v>
      </c>
      <c r="D74" s="185">
        <f>基金残高に係る経年分析!H57</f>
        <v>2248</v>
      </c>
    </row>
  </sheetData>
  <sheetProtection algorithmName="SHA-512" hashValue="XTiOM2H1a0keBopVa5wmv3zurWUu35ed74jpdysuXuU1nSgeuPJh/MtDvuQxMX3Ef4Zow1VnI61fedlobfZ4GQ==" saltValue="UL3wKAxqEmkd7PXZCBBf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2537412</v>
      </c>
      <c r="S5" s="736"/>
      <c r="T5" s="736"/>
      <c r="U5" s="736"/>
      <c r="V5" s="736"/>
      <c r="W5" s="736"/>
      <c r="X5" s="736"/>
      <c r="Y5" s="779"/>
      <c r="Z5" s="797">
        <v>28.2</v>
      </c>
      <c r="AA5" s="797"/>
      <c r="AB5" s="797"/>
      <c r="AC5" s="797"/>
      <c r="AD5" s="798">
        <v>2537412</v>
      </c>
      <c r="AE5" s="798"/>
      <c r="AF5" s="798"/>
      <c r="AG5" s="798"/>
      <c r="AH5" s="798"/>
      <c r="AI5" s="798"/>
      <c r="AJ5" s="798"/>
      <c r="AK5" s="798"/>
      <c r="AL5" s="780">
        <v>62</v>
      </c>
      <c r="AM5" s="751"/>
      <c r="AN5" s="751"/>
      <c r="AO5" s="781"/>
      <c r="AP5" s="746" t="s">
        <v>227</v>
      </c>
      <c r="AQ5" s="747"/>
      <c r="AR5" s="747"/>
      <c r="AS5" s="747"/>
      <c r="AT5" s="747"/>
      <c r="AU5" s="747"/>
      <c r="AV5" s="747"/>
      <c r="AW5" s="747"/>
      <c r="AX5" s="747"/>
      <c r="AY5" s="747"/>
      <c r="AZ5" s="747"/>
      <c r="BA5" s="747"/>
      <c r="BB5" s="747"/>
      <c r="BC5" s="747"/>
      <c r="BD5" s="747"/>
      <c r="BE5" s="747"/>
      <c r="BF5" s="748"/>
      <c r="BG5" s="680">
        <v>2533253</v>
      </c>
      <c r="BH5" s="681"/>
      <c r="BI5" s="681"/>
      <c r="BJ5" s="681"/>
      <c r="BK5" s="681"/>
      <c r="BL5" s="681"/>
      <c r="BM5" s="681"/>
      <c r="BN5" s="682"/>
      <c r="BO5" s="713">
        <v>99.8</v>
      </c>
      <c r="BP5" s="713"/>
      <c r="BQ5" s="713"/>
      <c r="BR5" s="713"/>
      <c r="BS5" s="714">
        <v>45101</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66108</v>
      </c>
      <c r="S6" s="681"/>
      <c r="T6" s="681"/>
      <c r="U6" s="681"/>
      <c r="V6" s="681"/>
      <c r="W6" s="681"/>
      <c r="X6" s="681"/>
      <c r="Y6" s="682"/>
      <c r="Z6" s="713">
        <v>0.7</v>
      </c>
      <c r="AA6" s="713"/>
      <c r="AB6" s="713"/>
      <c r="AC6" s="713"/>
      <c r="AD6" s="714">
        <v>66108</v>
      </c>
      <c r="AE6" s="714"/>
      <c r="AF6" s="714"/>
      <c r="AG6" s="714"/>
      <c r="AH6" s="714"/>
      <c r="AI6" s="714"/>
      <c r="AJ6" s="714"/>
      <c r="AK6" s="714"/>
      <c r="AL6" s="683">
        <v>1.6</v>
      </c>
      <c r="AM6" s="684"/>
      <c r="AN6" s="684"/>
      <c r="AO6" s="715"/>
      <c r="AP6" s="677" t="s">
        <v>232</v>
      </c>
      <c r="AQ6" s="678"/>
      <c r="AR6" s="678"/>
      <c r="AS6" s="678"/>
      <c r="AT6" s="678"/>
      <c r="AU6" s="678"/>
      <c r="AV6" s="678"/>
      <c r="AW6" s="678"/>
      <c r="AX6" s="678"/>
      <c r="AY6" s="678"/>
      <c r="AZ6" s="678"/>
      <c r="BA6" s="678"/>
      <c r="BB6" s="678"/>
      <c r="BC6" s="678"/>
      <c r="BD6" s="678"/>
      <c r="BE6" s="678"/>
      <c r="BF6" s="679"/>
      <c r="BG6" s="680">
        <v>2533253</v>
      </c>
      <c r="BH6" s="681"/>
      <c r="BI6" s="681"/>
      <c r="BJ6" s="681"/>
      <c r="BK6" s="681"/>
      <c r="BL6" s="681"/>
      <c r="BM6" s="681"/>
      <c r="BN6" s="682"/>
      <c r="BO6" s="713">
        <v>99.8</v>
      </c>
      <c r="BP6" s="713"/>
      <c r="BQ6" s="713"/>
      <c r="BR6" s="713"/>
      <c r="BS6" s="714">
        <v>45101</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90867</v>
      </c>
      <c r="CS6" s="681"/>
      <c r="CT6" s="681"/>
      <c r="CU6" s="681"/>
      <c r="CV6" s="681"/>
      <c r="CW6" s="681"/>
      <c r="CX6" s="681"/>
      <c r="CY6" s="682"/>
      <c r="CZ6" s="780">
        <v>1</v>
      </c>
      <c r="DA6" s="751"/>
      <c r="DB6" s="751"/>
      <c r="DC6" s="783"/>
      <c r="DD6" s="686">
        <v>3300</v>
      </c>
      <c r="DE6" s="681"/>
      <c r="DF6" s="681"/>
      <c r="DG6" s="681"/>
      <c r="DH6" s="681"/>
      <c r="DI6" s="681"/>
      <c r="DJ6" s="681"/>
      <c r="DK6" s="681"/>
      <c r="DL6" s="681"/>
      <c r="DM6" s="681"/>
      <c r="DN6" s="681"/>
      <c r="DO6" s="681"/>
      <c r="DP6" s="682"/>
      <c r="DQ6" s="686">
        <v>90867</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1650</v>
      </c>
      <c r="S7" s="681"/>
      <c r="T7" s="681"/>
      <c r="U7" s="681"/>
      <c r="V7" s="681"/>
      <c r="W7" s="681"/>
      <c r="X7" s="681"/>
      <c r="Y7" s="682"/>
      <c r="Z7" s="713">
        <v>0</v>
      </c>
      <c r="AA7" s="713"/>
      <c r="AB7" s="713"/>
      <c r="AC7" s="713"/>
      <c r="AD7" s="714">
        <v>1650</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1063512</v>
      </c>
      <c r="BH7" s="681"/>
      <c r="BI7" s="681"/>
      <c r="BJ7" s="681"/>
      <c r="BK7" s="681"/>
      <c r="BL7" s="681"/>
      <c r="BM7" s="681"/>
      <c r="BN7" s="682"/>
      <c r="BO7" s="713">
        <v>41.9</v>
      </c>
      <c r="BP7" s="713"/>
      <c r="BQ7" s="713"/>
      <c r="BR7" s="713"/>
      <c r="BS7" s="714">
        <v>45101</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2640859</v>
      </c>
      <c r="CS7" s="681"/>
      <c r="CT7" s="681"/>
      <c r="CU7" s="681"/>
      <c r="CV7" s="681"/>
      <c r="CW7" s="681"/>
      <c r="CX7" s="681"/>
      <c r="CY7" s="682"/>
      <c r="CZ7" s="713">
        <v>29.5</v>
      </c>
      <c r="DA7" s="713"/>
      <c r="DB7" s="713"/>
      <c r="DC7" s="713"/>
      <c r="DD7" s="686">
        <v>14248</v>
      </c>
      <c r="DE7" s="681"/>
      <c r="DF7" s="681"/>
      <c r="DG7" s="681"/>
      <c r="DH7" s="681"/>
      <c r="DI7" s="681"/>
      <c r="DJ7" s="681"/>
      <c r="DK7" s="681"/>
      <c r="DL7" s="681"/>
      <c r="DM7" s="681"/>
      <c r="DN7" s="681"/>
      <c r="DO7" s="681"/>
      <c r="DP7" s="682"/>
      <c r="DQ7" s="686">
        <v>817904</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7272</v>
      </c>
      <c r="S8" s="681"/>
      <c r="T8" s="681"/>
      <c r="U8" s="681"/>
      <c r="V8" s="681"/>
      <c r="W8" s="681"/>
      <c r="X8" s="681"/>
      <c r="Y8" s="682"/>
      <c r="Z8" s="713">
        <v>0.1</v>
      </c>
      <c r="AA8" s="713"/>
      <c r="AB8" s="713"/>
      <c r="AC8" s="713"/>
      <c r="AD8" s="714">
        <v>7272</v>
      </c>
      <c r="AE8" s="714"/>
      <c r="AF8" s="714"/>
      <c r="AG8" s="714"/>
      <c r="AH8" s="714"/>
      <c r="AI8" s="714"/>
      <c r="AJ8" s="714"/>
      <c r="AK8" s="714"/>
      <c r="AL8" s="683">
        <v>0.2</v>
      </c>
      <c r="AM8" s="684"/>
      <c r="AN8" s="684"/>
      <c r="AO8" s="715"/>
      <c r="AP8" s="677" t="s">
        <v>238</v>
      </c>
      <c r="AQ8" s="678"/>
      <c r="AR8" s="678"/>
      <c r="AS8" s="678"/>
      <c r="AT8" s="678"/>
      <c r="AU8" s="678"/>
      <c r="AV8" s="678"/>
      <c r="AW8" s="678"/>
      <c r="AX8" s="678"/>
      <c r="AY8" s="678"/>
      <c r="AZ8" s="678"/>
      <c r="BA8" s="678"/>
      <c r="BB8" s="678"/>
      <c r="BC8" s="678"/>
      <c r="BD8" s="678"/>
      <c r="BE8" s="678"/>
      <c r="BF8" s="679"/>
      <c r="BG8" s="680">
        <v>27526</v>
      </c>
      <c r="BH8" s="681"/>
      <c r="BI8" s="681"/>
      <c r="BJ8" s="681"/>
      <c r="BK8" s="681"/>
      <c r="BL8" s="681"/>
      <c r="BM8" s="681"/>
      <c r="BN8" s="682"/>
      <c r="BO8" s="713">
        <v>1.1000000000000001</v>
      </c>
      <c r="BP8" s="713"/>
      <c r="BQ8" s="713"/>
      <c r="BR8" s="713"/>
      <c r="BS8" s="686" t="s">
        <v>130</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1948278</v>
      </c>
      <c r="CS8" s="681"/>
      <c r="CT8" s="681"/>
      <c r="CU8" s="681"/>
      <c r="CV8" s="681"/>
      <c r="CW8" s="681"/>
      <c r="CX8" s="681"/>
      <c r="CY8" s="682"/>
      <c r="CZ8" s="713">
        <v>21.8</v>
      </c>
      <c r="DA8" s="713"/>
      <c r="DB8" s="713"/>
      <c r="DC8" s="713"/>
      <c r="DD8" s="686">
        <v>3997</v>
      </c>
      <c r="DE8" s="681"/>
      <c r="DF8" s="681"/>
      <c r="DG8" s="681"/>
      <c r="DH8" s="681"/>
      <c r="DI8" s="681"/>
      <c r="DJ8" s="681"/>
      <c r="DK8" s="681"/>
      <c r="DL8" s="681"/>
      <c r="DM8" s="681"/>
      <c r="DN8" s="681"/>
      <c r="DO8" s="681"/>
      <c r="DP8" s="682"/>
      <c r="DQ8" s="686">
        <v>1184643</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8393</v>
      </c>
      <c r="S9" s="681"/>
      <c r="T9" s="681"/>
      <c r="U9" s="681"/>
      <c r="V9" s="681"/>
      <c r="W9" s="681"/>
      <c r="X9" s="681"/>
      <c r="Y9" s="682"/>
      <c r="Z9" s="713">
        <v>0.1</v>
      </c>
      <c r="AA9" s="713"/>
      <c r="AB9" s="713"/>
      <c r="AC9" s="713"/>
      <c r="AD9" s="714">
        <v>8393</v>
      </c>
      <c r="AE9" s="714"/>
      <c r="AF9" s="714"/>
      <c r="AG9" s="714"/>
      <c r="AH9" s="714"/>
      <c r="AI9" s="714"/>
      <c r="AJ9" s="714"/>
      <c r="AK9" s="714"/>
      <c r="AL9" s="683">
        <v>0.2</v>
      </c>
      <c r="AM9" s="684"/>
      <c r="AN9" s="684"/>
      <c r="AO9" s="715"/>
      <c r="AP9" s="677" t="s">
        <v>241</v>
      </c>
      <c r="AQ9" s="678"/>
      <c r="AR9" s="678"/>
      <c r="AS9" s="678"/>
      <c r="AT9" s="678"/>
      <c r="AU9" s="678"/>
      <c r="AV9" s="678"/>
      <c r="AW9" s="678"/>
      <c r="AX9" s="678"/>
      <c r="AY9" s="678"/>
      <c r="AZ9" s="678"/>
      <c r="BA9" s="678"/>
      <c r="BB9" s="678"/>
      <c r="BC9" s="678"/>
      <c r="BD9" s="678"/>
      <c r="BE9" s="678"/>
      <c r="BF9" s="679"/>
      <c r="BG9" s="680">
        <v>753127</v>
      </c>
      <c r="BH9" s="681"/>
      <c r="BI9" s="681"/>
      <c r="BJ9" s="681"/>
      <c r="BK9" s="681"/>
      <c r="BL9" s="681"/>
      <c r="BM9" s="681"/>
      <c r="BN9" s="682"/>
      <c r="BO9" s="713">
        <v>29.7</v>
      </c>
      <c r="BP9" s="713"/>
      <c r="BQ9" s="713"/>
      <c r="BR9" s="713"/>
      <c r="BS9" s="686" t="s">
        <v>130</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466370</v>
      </c>
      <c r="CS9" s="681"/>
      <c r="CT9" s="681"/>
      <c r="CU9" s="681"/>
      <c r="CV9" s="681"/>
      <c r="CW9" s="681"/>
      <c r="CX9" s="681"/>
      <c r="CY9" s="682"/>
      <c r="CZ9" s="713">
        <v>5.2</v>
      </c>
      <c r="DA9" s="713"/>
      <c r="DB9" s="713"/>
      <c r="DC9" s="713"/>
      <c r="DD9" s="686">
        <v>1233</v>
      </c>
      <c r="DE9" s="681"/>
      <c r="DF9" s="681"/>
      <c r="DG9" s="681"/>
      <c r="DH9" s="681"/>
      <c r="DI9" s="681"/>
      <c r="DJ9" s="681"/>
      <c r="DK9" s="681"/>
      <c r="DL9" s="681"/>
      <c r="DM9" s="681"/>
      <c r="DN9" s="681"/>
      <c r="DO9" s="681"/>
      <c r="DP9" s="682"/>
      <c r="DQ9" s="686">
        <v>277499</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139</v>
      </c>
      <c r="S10" s="681"/>
      <c r="T10" s="681"/>
      <c r="U10" s="681"/>
      <c r="V10" s="681"/>
      <c r="W10" s="681"/>
      <c r="X10" s="681"/>
      <c r="Y10" s="682"/>
      <c r="Z10" s="713" t="s">
        <v>130</v>
      </c>
      <c r="AA10" s="713"/>
      <c r="AB10" s="713"/>
      <c r="AC10" s="713"/>
      <c r="AD10" s="714" t="s">
        <v>130</v>
      </c>
      <c r="AE10" s="714"/>
      <c r="AF10" s="714"/>
      <c r="AG10" s="714"/>
      <c r="AH10" s="714"/>
      <c r="AI10" s="714"/>
      <c r="AJ10" s="714"/>
      <c r="AK10" s="714"/>
      <c r="AL10" s="683" t="s">
        <v>130</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40044</v>
      </c>
      <c r="BH10" s="681"/>
      <c r="BI10" s="681"/>
      <c r="BJ10" s="681"/>
      <c r="BK10" s="681"/>
      <c r="BL10" s="681"/>
      <c r="BM10" s="681"/>
      <c r="BN10" s="682"/>
      <c r="BO10" s="713">
        <v>1.6</v>
      </c>
      <c r="BP10" s="713"/>
      <c r="BQ10" s="713"/>
      <c r="BR10" s="713"/>
      <c r="BS10" s="686" t="s">
        <v>130</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26262</v>
      </c>
      <c r="CS10" s="681"/>
      <c r="CT10" s="681"/>
      <c r="CU10" s="681"/>
      <c r="CV10" s="681"/>
      <c r="CW10" s="681"/>
      <c r="CX10" s="681"/>
      <c r="CY10" s="682"/>
      <c r="CZ10" s="713">
        <v>0.3</v>
      </c>
      <c r="DA10" s="713"/>
      <c r="DB10" s="713"/>
      <c r="DC10" s="713"/>
      <c r="DD10" s="686" t="s">
        <v>246</v>
      </c>
      <c r="DE10" s="681"/>
      <c r="DF10" s="681"/>
      <c r="DG10" s="681"/>
      <c r="DH10" s="681"/>
      <c r="DI10" s="681"/>
      <c r="DJ10" s="681"/>
      <c r="DK10" s="681"/>
      <c r="DL10" s="681"/>
      <c r="DM10" s="681"/>
      <c r="DN10" s="681"/>
      <c r="DO10" s="681"/>
      <c r="DP10" s="682"/>
      <c r="DQ10" s="686">
        <v>18166</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350952</v>
      </c>
      <c r="S11" s="681"/>
      <c r="T11" s="681"/>
      <c r="U11" s="681"/>
      <c r="V11" s="681"/>
      <c r="W11" s="681"/>
      <c r="X11" s="681"/>
      <c r="Y11" s="682"/>
      <c r="Z11" s="683">
        <v>3.9</v>
      </c>
      <c r="AA11" s="684"/>
      <c r="AB11" s="684"/>
      <c r="AC11" s="685"/>
      <c r="AD11" s="686">
        <v>350952</v>
      </c>
      <c r="AE11" s="681"/>
      <c r="AF11" s="681"/>
      <c r="AG11" s="681"/>
      <c r="AH11" s="681"/>
      <c r="AI11" s="681"/>
      <c r="AJ11" s="681"/>
      <c r="AK11" s="682"/>
      <c r="AL11" s="683">
        <v>8.6</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242815</v>
      </c>
      <c r="BH11" s="681"/>
      <c r="BI11" s="681"/>
      <c r="BJ11" s="681"/>
      <c r="BK11" s="681"/>
      <c r="BL11" s="681"/>
      <c r="BM11" s="681"/>
      <c r="BN11" s="682"/>
      <c r="BO11" s="713">
        <v>9.6</v>
      </c>
      <c r="BP11" s="713"/>
      <c r="BQ11" s="713"/>
      <c r="BR11" s="713"/>
      <c r="BS11" s="686">
        <v>45101</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217929</v>
      </c>
      <c r="CS11" s="681"/>
      <c r="CT11" s="681"/>
      <c r="CU11" s="681"/>
      <c r="CV11" s="681"/>
      <c r="CW11" s="681"/>
      <c r="CX11" s="681"/>
      <c r="CY11" s="682"/>
      <c r="CZ11" s="713">
        <v>2.4</v>
      </c>
      <c r="DA11" s="713"/>
      <c r="DB11" s="713"/>
      <c r="DC11" s="713"/>
      <c r="DD11" s="686">
        <v>17075</v>
      </c>
      <c r="DE11" s="681"/>
      <c r="DF11" s="681"/>
      <c r="DG11" s="681"/>
      <c r="DH11" s="681"/>
      <c r="DI11" s="681"/>
      <c r="DJ11" s="681"/>
      <c r="DK11" s="681"/>
      <c r="DL11" s="681"/>
      <c r="DM11" s="681"/>
      <c r="DN11" s="681"/>
      <c r="DO11" s="681"/>
      <c r="DP11" s="682"/>
      <c r="DQ11" s="686">
        <v>128701</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130</v>
      </c>
      <c r="S12" s="681"/>
      <c r="T12" s="681"/>
      <c r="U12" s="681"/>
      <c r="V12" s="681"/>
      <c r="W12" s="681"/>
      <c r="X12" s="681"/>
      <c r="Y12" s="682"/>
      <c r="Z12" s="713" t="s">
        <v>246</v>
      </c>
      <c r="AA12" s="713"/>
      <c r="AB12" s="713"/>
      <c r="AC12" s="713"/>
      <c r="AD12" s="714" t="s">
        <v>130</v>
      </c>
      <c r="AE12" s="714"/>
      <c r="AF12" s="714"/>
      <c r="AG12" s="714"/>
      <c r="AH12" s="714"/>
      <c r="AI12" s="714"/>
      <c r="AJ12" s="714"/>
      <c r="AK12" s="714"/>
      <c r="AL12" s="683" t="s">
        <v>246</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1308797</v>
      </c>
      <c r="BH12" s="681"/>
      <c r="BI12" s="681"/>
      <c r="BJ12" s="681"/>
      <c r="BK12" s="681"/>
      <c r="BL12" s="681"/>
      <c r="BM12" s="681"/>
      <c r="BN12" s="682"/>
      <c r="BO12" s="713">
        <v>51.6</v>
      </c>
      <c r="BP12" s="713"/>
      <c r="BQ12" s="713"/>
      <c r="BR12" s="713"/>
      <c r="BS12" s="686" t="s">
        <v>130</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607463</v>
      </c>
      <c r="CS12" s="681"/>
      <c r="CT12" s="681"/>
      <c r="CU12" s="681"/>
      <c r="CV12" s="681"/>
      <c r="CW12" s="681"/>
      <c r="CX12" s="681"/>
      <c r="CY12" s="682"/>
      <c r="CZ12" s="713">
        <v>6.8</v>
      </c>
      <c r="DA12" s="713"/>
      <c r="DB12" s="713"/>
      <c r="DC12" s="713"/>
      <c r="DD12" s="686">
        <v>37161</v>
      </c>
      <c r="DE12" s="681"/>
      <c r="DF12" s="681"/>
      <c r="DG12" s="681"/>
      <c r="DH12" s="681"/>
      <c r="DI12" s="681"/>
      <c r="DJ12" s="681"/>
      <c r="DK12" s="681"/>
      <c r="DL12" s="681"/>
      <c r="DM12" s="681"/>
      <c r="DN12" s="681"/>
      <c r="DO12" s="681"/>
      <c r="DP12" s="682"/>
      <c r="DQ12" s="686">
        <v>132217</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130</v>
      </c>
      <c r="AA13" s="713"/>
      <c r="AB13" s="713"/>
      <c r="AC13" s="713"/>
      <c r="AD13" s="714" t="s">
        <v>139</v>
      </c>
      <c r="AE13" s="714"/>
      <c r="AF13" s="714"/>
      <c r="AG13" s="714"/>
      <c r="AH13" s="714"/>
      <c r="AI13" s="714"/>
      <c r="AJ13" s="714"/>
      <c r="AK13" s="714"/>
      <c r="AL13" s="683" t="s">
        <v>246</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1303808</v>
      </c>
      <c r="BH13" s="681"/>
      <c r="BI13" s="681"/>
      <c r="BJ13" s="681"/>
      <c r="BK13" s="681"/>
      <c r="BL13" s="681"/>
      <c r="BM13" s="681"/>
      <c r="BN13" s="682"/>
      <c r="BO13" s="713">
        <v>51.4</v>
      </c>
      <c r="BP13" s="713"/>
      <c r="BQ13" s="713"/>
      <c r="BR13" s="713"/>
      <c r="BS13" s="686" t="s">
        <v>130</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866749</v>
      </c>
      <c r="CS13" s="681"/>
      <c r="CT13" s="681"/>
      <c r="CU13" s="681"/>
      <c r="CV13" s="681"/>
      <c r="CW13" s="681"/>
      <c r="CX13" s="681"/>
      <c r="CY13" s="682"/>
      <c r="CZ13" s="713">
        <v>9.6999999999999993</v>
      </c>
      <c r="DA13" s="713"/>
      <c r="DB13" s="713"/>
      <c r="DC13" s="713"/>
      <c r="DD13" s="686">
        <v>408612</v>
      </c>
      <c r="DE13" s="681"/>
      <c r="DF13" s="681"/>
      <c r="DG13" s="681"/>
      <c r="DH13" s="681"/>
      <c r="DI13" s="681"/>
      <c r="DJ13" s="681"/>
      <c r="DK13" s="681"/>
      <c r="DL13" s="681"/>
      <c r="DM13" s="681"/>
      <c r="DN13" s="681"/>
      <c r="DO13" s="681"/>
      <c r="DP13" s="682"/>
      <c r="DQ13" s="686">
        <v>477504</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139</v>
      </c>
      <c r="S14" s="681"/>
      <c r="T14" s="681"/>
      <c r="U14" s="681"/>
      <c r="V14" s="681"/>
      <c r="W14" s="681"/>
      <c r="X14" s="681"/>
      <c r="Y14" s="682"/>
      <c r="Z14" s="713" t="s">
        <v>130</v>
      </c>
      <c r="AA14" s="713"/>
      <c r="AB14" s="713"/>
      <c r="AC14" s="713"/>
      <c r="AD14" s="714" t="s">
        <v>130</v>
      </c>
      <c r="AE14" s="714"/>
      <c r="AF14" s="714"/>
      <c r="AG14" s="714"/>
      <c r="AH14" s="714"/>
      <c r="AI14" s="714"/>
      <c r="AJ14" s="714"/>
      <c r="AK14" s="714"/>
      <c r="AL14" s="683" t="s">
        <v>130</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57592</v>
      </c>
      <c r="BH14" s="681"/>
      <c r="BI14" s="681"/>
      <c r="BJ14" s="681"/>
      <c r="BK14" s="681"/>
      <c r="BL14" s="681"/>
      <c r="BM14" s="681"/>
      <c r="BN14" s="682"/>
      <c r="BO14" s="713">
        <v>2.2999999999999998</v>
      </c>
      <c r="BP14" s="713"/>
      <c r="BQ14" s="713"/>
      <c r="BR14" s="713"/>
      <c r="BS14" s="686" t="s">
        <v>130</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435871</v>
      </c>
      <c r="CS14" s="681"/>
      <c r="CT14" s="681"/>
      <c r="CU14" s="681"/>
      <c r="CV14" s="681"/>
      <c r="CW14" s="681"/>
      <c r="CX14" s="681"/>
      <c r="CY14" s="682"/>
      <c r="CZ14" s="713">
        <v>4.9000000000000004</v>
      </c>
      <c r="DA14" s="713"/>
      <c r="DB14" s="713"/>
      <c r="DC14" s="713"/>
      <c r="DD14" s="686">
        <v>165330</v>
      </c>
      <c r="DE14" s="681"/>
      <c r="DF14" s="681"/>
      <c r="DG14" s="681"/>
      <c r="DH14" s="681"/>
      <c r="DI14" s="681"/>
      <c r="DJ14" s="681"/>
      <c r="DK14" s="681"/>
      <c r="DL14" s="681"/>
      <c r="DM14" s="681"/>
      <c r="DN14" s="681"/>
      <c r="DO14" s="681"/>
      <c r="DP14" s="682"/>
      <c r="DQ14" s="686">
        <v>259306</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246</v>
      </c>
      <c r="S15" s="681"/>
      <c r="T15" s="681"/>
      <c r="U15" s="681"/>
      <c r="V15" s="681"/>
      <c r="W15" s="681"/>
      <c r="X15" s="681"/>
      <c r="Y15" s="682"/>
      <c r="Z15" s="713" t="s">
        <v>130</v>
      </c>
      <c r="AA15" s="713"/>
      <c r="AB15" s="713"/>
      <c r="AC15" s="713"/>
      <c r="AD15" s="714" t="s">
        <v>130</v>
      </c>
      <c r="AE15" s="714"/>
      <c r="AF15" s="714"/>
      <c r="AG15" s="714"/>
      <c r="AH15" s="714"/>
      <c r="AI15" s="714"/>
      <c r="AJ15" s="714"/>
      <c r="AK15" s="714"/>
      <c r="AL15" s="683" t="s">
        <v>246</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103352</v>
      </c>
      <c r="BH15" s="681"/>
      <c r="BI15" s="681"/>
      <c r="BJ15" s="681"/>
      <c r="BK15" s="681"/>
      <c r="BL15" s="681"/>
      <c r="BM15" s="681"/>
      <c r="BN15" s="682"/>
      <c r="BO15" s="713">
        <v>4.0999999999999996</v>
      </c>
      <c r="BP15" s="713"/>
      <c r="BQ15" s="713"/>
      <c r="BR15" s="713"/>
      <c r="BS15" s="686" t="s">
        <v>130</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934062</v>
      </c>
      <c r="CS15" s="681"/>
      <c r="CT15" s="681"/>
      <c r="CU15" s="681"/>
      <c r="CV15" s="681"/>
      <c r="CW15" s="681"/>
      <c r="CX15" s="681"/>
      <c r="CY15" s="682"/>
      <c r="CZ15" s="713">
        <v>10.5</v>
      </c>
      <c r="DA15" s="713"/>
      <c r="DB15" s="713"/>
      <c r="DC15" s="713"/>
      <c r="DD15" s="686">
        <v>159956</v>
      </c>
      <c r="DE15" s="681"/>
      <c r="DF15" s="681"/>
      <c r="DG15" s="681"/>
      <c r="DH15" s="681"/>
      <c r="DI15" s="681"/>
      <c r="DJ15" s="681"/>
      <c r="DK15" s="681"/>
      <c r="DL15" s="681"/>
      <c r="DM15" s="681"/>
      <c r="DN15" s="681"/>
      <c r="DO15" s="681"/>
      <c r="DP15" s="682"/>
      <c r="DQ15" s="686">
        <v>547769</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4290</v>
      </c>
      <c r="S16" s="681"/>
      <c r="T16" s="681"/>
      <c r="U16" s="681"/>
      <c r="V16" s="681"/>
      <c r="W16" s="681"/>
      <c r="X16" s="681"/>
      <c r="Y16" s="682"/>
      <c r="Z16" s="713">
        <v>0</v>
      </c>
      <c r="AA16" s="713"/>
      <c r="AB16" s="713"/>
      <c r="AC16" s="713"/>
      <c r="AD16" s="714">
        <v>4290</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130</v>
      </c>
      <c r="BH16" s="681"/>
      <c r="BI16" s="681"/>
      <c r="BJ16" s="681"/>
      <c r="BK16" s="681"/>
      <c r="BL16" s="681"/>
      <c r="BM16" s="681"/>
      <c r="BN16" s="682"/>
      <c r="BO16" s="713" t="s">
        <v>246</v>
      </c>
      <c r="BP16" s="713"/>
      <c r="BQ16" s="713"/>
      <c r="BR16" s="713"/>
      <c r="BS16" s="686" t="s">
        <v>139</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102226</v>
      </c>
      <c r="CS16" s="681"/>
      <c r="CT16" s="681"/>
      <c r="CU16" s="681"/>
      <c r="CV16" s="681"/>
      <c r="CW16" s="681"/>
      <c r="CX16" s="681"/>
      <c r="CY16" s="682"/>
      <c r="CZ16" s="713">
        <v>1.1000000000000001</v>
      </c>
      <c r="DA16" s="713"/>
      <c r="DB16" s="713"/>
      <c r="DC16" s="713"/>
      <c r="DD16" s="686" t="s">
        <v>139</v>
      </c>
      <c r="DE16" s="681"/>
      <c r="DF16" s="681"/>
      <c r="DG16" s="681"/>
      <c r="DH16" s="681"/>
      <c r="DI16" s="681"/>
      <c r="DJ16" s="681"/>
      <c r="DK16" s="681"/>
      <c r="DL16" s="681"/>
      <c r="DM16" s="681"/>
      <c r="DN16" s="681"/>
      <c r="DO16" s="681"/>
      <c r="DP16" s="682"/>
      <c r="DQ16" s="686">
        <v>4400</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56175</v>
      </c>
      <c r="S17" s="681"/>
      <c r="T17" s="681"/>
      <c r="U17" s="681"/>
      <c r="V17" s="681"/>
      <c r="W17" s="681"/>
      <c r="X17" s="681"/>
      <c r="Y17" s="682"/>
      <c r="Z17" s="713">
        <v>0.6</v>
      </c>
      <c r="AA17" s="713"/>
      <c r="AB17" s="713"/>
      <c r="AC17" s="713"/>
      <c r="AD17" s="714">
        <v>56175</v>
      </c>
      <c r="AE17" s="714"/>
      <c r="AF17" s="714"/>
      <c r="AG17" s="714"/>
      <c r="AH17" s="714"/>
      <c r="AI17" s="714"/>
      <c r="AJ17" s="714"/>
      <c r="AK17" s="714"/>
      <c r="AL17" s="683">
        <v>1.4</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130</v>
      </c>
      <c r="BH17" s="681"/>
      <c r="BI17" s="681"/>
      <c r="BJ17" s="681"/>
      <c r="BK17" s="681"/>
      <c r="BL17" s="681"/>
      <c r="BM17" s="681"/>
      <c r="BN17" s="682"/>
      <c r="BO17" s="713" t="s">
        <v>130</v>
      </c>
      <c r="BP17" s="713"/>
      <c r="BQ17" s="713"/>
      <c r="BR17" s="713"/>
      <c r="BS17" s="686" t="s">
        <v>130</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599987</v>
      </c>
      <c r="CS17" s="681"/>
      <c r="CT17" s="681"/>
      <c r="CU17" s="681"/>
      <c r="CV17" s="681"/>
      <c r="CW17" s="681"/>
      <c r="CX17" s="681"/>
      <c r="CY17" s="682"/>
      <c r="CZ17" s="713">
        <v>6.7</v>
      </c>
      <c r="DA17" s="713"/>
      <c r="DB17" s="713"/>
      <c r="DC17" s="713"/>
      <c r="DD17" s="686" t="s">
        <v>130</v>
      </c>
      <c r="DE17" s="681"/>
      <c r="DF17" s="681"/>
      <c r="DG17" s="681"/>
      <c r="DH17" s="681"/>
      <c r="DI17" s="681"/>
      <c r="DJ17" s="681"/>
      <c r="DK17" s="681"/>
      <c r="DL17" s="681"/>
      <c r="DM17" s="681"/>
      <c r="DN17" s="681"/>
      <c r="DO17" s="681"/>
      <c r="DP17" s="682"/>
      <c r="DQ17" s="686">
        <v>576044</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13951</v>
      </c>
      <c r="S18" s="681"/>
      <c r="T18" s="681"/>
      <c r="U18" s="681"/>
      <c r="V18" s="681"/>
      <c r="W18" s="681"/>
      <c r="X18" s="681"/>
      <c r="Y18" s="682"/>
      <c r="Z18" s="713">
        <v>0.2</v>
      </c>
      <c r="AA18" s="713"/>
      <c r="AB18" s="713"/>
      <c r="AC18" s="713"/>
      <c r="AD18" s="714">
        <v>13951</v>
      </c>
      <c r="AE18" s="714"/>
      <c r="AF18" s="714"/>
      <c r="AG18" s="714"/>
      <c r="AH18" s="714"/>
      <c r="AI18" s="714"/>
      <c r="AJ18" s="714"/>
      <c r="AK18" s="714"/>
      <c r="AL18" s="683">
        <v>0.3</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139</v>
      </c>
      <c r="BH18" s="681"/>
      <c r="BI18" s="681"/>
      <c r="BJ18" s="681"/>
      <c r="BK18" s="681"/>
      <c r="BL18" s="681"/>
      <c r="BM18" s="681"/>
      <c r="BN18" s="682"/>
      <c r="BO18" s="713" t="s">
        <v>130</v>
      </c>
      <c r="BP18" s="713"/>
      <c r="BQ18" s="713"/>
      <c r="BR18" s="713"/>
      <c r="BS18" s="686" t="s">
        <v>130</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130</v>
      </c>
      <c r="CS18" s="681"/>
      <c r="CT18" s="681"/>
      <c r="CU18" s="681"/>
      <c r="CV18" s="681"/>
      <c r="CW18" s="681"/>
      <c r="CX18" s="681"/>
      <c r="CY18" s="682"/>
      <c r="CZ18" s="713" t="s">
        <v>246</v>
      </c>
      <c r="DA18" s="713"/>
      <c r="DB18" s="713"/>
      <c r="DC18" s="713"/>
      <c r="DD18" s="686" t="s">
        <v>130</v>
      </c>
      <c r="DE18" s="681"/>
      <c r="DF18" s="681"/>
      <c r="DG18" s="681"/>
      <c r="DH18" s="681"/>
      <c r="DI18" s="681"/>
      <c r="DJ18" s="681"/>
      <c r="DK18" s="681"/>
      <c r="DL18" s="681"/>
      <c r="DM18" s="681"/>
      <c r="DN18" s="681"/>
      <c r="DO18" s="681"/>
      <c r="DP18" s="682"/>
      <c r="DQ18" s="686" t="s">
        <v>130</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9885</v>
      </c>
      <c r="S19" s="681"/>
      <c r="T19" s="681"/>
      <c r="U19" s="681"/>
      <c r="V19" s="681"/>
      <c r="W19" s="681"/>
      <c r="X19" s="681"/>
      <c r="Y19" s="682"/>
      <c r="Z19" s="713">
        <v>0.1</v>
      </c>
      <c r="AA19" s="713"/>
      <c r="AB19" s="713"/>
      <c r="AC19" s="713"/>
      <c r="AD19" s="714">
        <v>9885</v>
      </c>
      <c r="AE19" s="714"/>
      <c r="AF19" s="714"/>
      <c r="AG19" s="714"/>
      <c r="AH19" s="714"/>
      <c r="AI19" s="714"/>
      <c r="AJ19" s="714"/>
      <c r="AK19" s="714"/>
      <c r="AL19" s="683">
        <v>0.2</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4159</v>
      </c>
      <c r="BH19" s="681"/>
      <c r="BI19" s="681"/>
      <c r="BJ19" s="681"/>
      <c r="BK19" s="681"/>
      <c r="BL19" s="681"/>
      <c r="BM19" s="681"/>
      <c r="BN19" s="682"/>
      <c r="BO19" s="713">
        <v>0.2</v>
      </c>
      <c r="BP19" s="713"/>
      <c r="BQ19" s="713"/>
      <c r="BR19" s="713"/>
      <c r="BS19" s="686" t="s">
        <v>246</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130</v>
      </c>
      <c r="CS19" s="681"/>
      <c r="CT19" s="681"/>
      <c r="CU19" s="681"/>
      <c r="CV19" s="681"/>
      <c r="CW19" s="681"/>
      <c r="CX19" s="681"/>
      <c r="CY19" s="682"/>
      <c r="CZ19" s="713" t="s">
        <v>130</v>
      </c>
      <c r="DA19" s="713"/>
      <c r="DB19" s="713"/>
      <c r="DC19" s="713"/>
      <c r="DD19" s="686" t="s">
        <v>139</v>
      </c>
      <c r="DE19" s="681"/>
      <c r="DF19" s="681"/>
      <c r="DG19" s="681"/>
      <c r="DH19" s="681"/>
      <c r="DI19" s="681"/>
      <c r="DJ19" s="681"/>
      <c r="DK19" s="681"/>
      <c r="DL19" s="681"/>
      <c r="DM19" s="681"/>
      <c r="DN19" s="681"/>
      <c r="DO19" s="681"/>
      <c r="DP19" s="682"/>
      <c r="DQ19" s="686" t="s">
        <v>139</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2115</v>
      </c>
      <c r="S20" s="681"/>
      <c r="T20" s="681"/>
      <c r="U20" s="681"/>
      <c r="V20" s="681"/>
      <c r="W20" s="681"/>
      <c r="X20" s="681"/>
      <c r="Y20" s="682"/>
      <c r="Z20" s="713">
        <v>0</v>
      </c>
      <c r="AA20" s="713"/>
      <c r="AB20" s="713"/>
      <c r="AC20" s="713"/>
      <c r="AD20" s="714">
        <v>2115</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4159</v>
      </c>
      <c r="BH20" s="681"/>
      <c r="BI20" s="681"/>
      <c r="BJ20" s="681"/>
      <c r="BK20" s="681"/>
      <c r="BL20" s="681"/>
      <c r="BM20" s="681"/>
      <c r="BN20" s="682"/>
      <c r="BO20" s="713">
        <v>0.2</v>
      </c>
      <c r="BP20" s="713"/>
      <c r="BQ20" s="713"/>
      <c r="BR20" s="713"/>
      <c r="BS20" s="686" t="s">
        <v>130</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8936923</v>
      </c>
      <c r="CS20" s="681"/>
      <c r="CT20" s="681"/>
      <c r="CU20" s="681"/>
      <c r="CV20" s="681"/>
      <c r="CW20" s="681"/>
      <c r="CX20" s="681"/>
      <c r="CY20" s="682"/>
      <c r="CZ20" s="713">
        <v>100</v>
      </c>
      <c r="DA20" s="713"/>
      <c r="DB20" s="713"/>
      <c r="DC20" s="713"/>
      <c r="DD20" s="686">
        <v>810912</v>
      </c>
      <c r="DE20" s="681"/>
      <c r="DF20" s="681"/>
      <c r="DG20" s="681"/>
      <c r="DH20" s="681"/>
      <c r="DI20" s="681"/>
      <c r="DJ20" s="681"/>
      <c r="DK20" s="681"/>
      <c r="DL20" s="681"/>
      <c r="DM20" s="681"/>
      <c r="DN20" s="681"/>
      <c r="DO20" s="681"/>
      <c r="DP20" s="682"/>
      <c r="DQ20" s="686">
        <v>4515020</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1951</v>
      </c>
      <c r="S21" s="681"/>
      <c r="T21" s="681"/>
      <c r="U21" s="681"/>
      <c r="V21" s="681"/>
      <c r="W21" s="681"/>
      <c r="X21" s="681"/>
      <c r="Y21" s="682"/>
      <c r="Z21" s="713">
        <v>0</v>
      </c>
      <c r="AA21" s="713"/>
      <c r="AB21" s="713"/>
      <c r="AC21" s="713"/>
      <c r="AD21" s="714">
        <v>1951</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4159</v>
      </c>
      <c r="BH21" s="681"/>
      <c r="BI21" s="681"/>
      <c r="BJ21" s="681"/>
      <c r="BK21" s="681"/>
      <c r="BL21" s="681"/>
      <c r="BM21" s="681"/>
      <c r="BN21" s="682"/>
      <c r="BO21" s="713">
        <v>0.2</v>
      </c>
      <c r="BP21" s="713"/>
      <c r="BQ21" s="713"/>
      <c r="BR21" s="713"/>
      <c r="BS21" s="686" t="s">
        <v>246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1146192</v>
      </c>
      <c r="S22" s="681"/>
      <c r="T22" s="681"/>
      <c r="U22" s="681"/>
      <c r="V22" s="681"/>
      <c r="W22" s="681"/>
      <c r="X22" s="681"/>
      <c r="Y22" s="682"/>
      <c r="Z22" s="713">
        <v>12.7</v>
      </c>
      <c r="AA22" s="713"/>
      <c r="AB22" s="713"/>
      <c r="AC22" s="713"/>
      <c r="AD22" s="714">
        <v>1035720</v>
      </c>
      <c r="AE22" s="714"/>
      <c r="AF22" s="714"/>
      <c r="AG22" s="714"/>
      <c r="AH22" s="714"/>
      <c r="AI22" s="714"/>
      <c r="AJ22" s="714"/>
      <c r="AK22" s="714"/>
      <c r="AL22" s="683">
        <v>25.3</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130</v>
      </c>
      <c r="BH22" s="681"/>
      <c r="BI22" s="681"/>
      <c r="BJ22" s="681"/>
      <c r="BK22" s="681"/>
      <c r="BL22" s="681"/>
      <c r="BM22" s="681"/>
      <c r="BN22" s="682"/>
      <c r="BO22" s="713" t="s">
        <v>139</v>
      </c>
      <c r="BP22" s="713"/>
      <c r="BQ22" s="713"/>
      <c r="BR22" s="713"/>
      <c r="BS22" s="686" t="s">
        <v>246</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1035720</v>
      </c>
      <c r="S23" s="681"/>
      <c r="T23" s="681"/>
      <c r="U23" s="681"/>
      <c r="V23" s="681"/>
      <c r="W23" s="681"/>
      <c r="X23" s="681"/>
      <c r="Y23" s="682"/>
      <c r="Z23" s="713">
        <v>11.5</v>
      </c>
      <c r="AA23" s="713"/>
      <c r="AB23" s="713"/>
      <c r="AC23" s="713"/>
      <c r="AD23" s="714">
        <v>1035720</v>
      </c>
      <c r="AE23" s="714"/>
      <c r="AF23" s="714"/>
      <c r="AG23" s="714"/>
      <c r="AH23" s="714"/>
      <c r="AI23" s="714"/>
      <c r="AJ23" s="714"/>
      <c r="AK23" s="714"/>
      <c r="AL23" s="683">
        <v>25.3</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130</v>
      </c>
      <c r="BH23" s="681"/>
      <c r="BI23" s="681"/>
      <c r="BJ23" s="681"/>
      <c r="BK23" s="681"/>
      <c r="BL23" s="681"/>
      <c r="BM23" s="681"/>
      <c r="BN23" s="682"/>
      <c r="BO23" s="713" t="s">
        <v>130</v>
      </c>
      <c r="BP23" s="713"/>
      <c r="BQ23" s="713"/>
      <c r="BR23" s="713"/>
      <c r="BS23" s="686" t="s">
        <v>130</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110234</v>
      </c>
      <c r="S24" s="681"/>
      <c r="T24" s="681"/>
      <c r="U24" s="681"/>
      <c r="V24" s="681"/>
      <c r="W24" s="681"/>
      <c r="X24" s="681"/>
      <c r="Y24" s="682"/>
      <c r="Z24" s="713">
        <v>1.2</v>
      </c>
      <c r="AA24" s="713"/>
      <c r="AB24" s="713"/>
      <c r="AC24" s="713"/>
      <c r="AD24" s="714" t="s">
        <v>139</v>
      </c>
      <c r="AE24" s="714"/>
      <c r="AF24" s="714"/>
      <c r="AG24" s="714"/>
      <c r="AH24" s="714"/>
      <c r="AI24" s="714"/>
      <c r="AJ24" s="714"/>
      <c r="AK24" s="714"/>
      <c r="AL24" s="683" t="s">
        <v>139</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130</v>
      </c>
      <c r="BH24" s="681"/>
      <c r="BI24" s="681"/>
      <c r="BJ24" s="681"/>
      <c r="BK24" s="681"/>
      <c r="BL24" s="681"/>
      <c r="BM24" s="681"/>
      <c r="BN24" s="682"/>
      <c r="BO24" s="713" t="s">
        <v>130</v>
      </c>
      <c r="BP24" s="713"/>
      <c r="BQ24" s="713"/>
      <c r="BR24" s="713"/>
      <c r="BS24" s="686" t="s">
        <v>246</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2530707</v>
      </c>
      <c r="CS24" s="736"/>
      <c r="CT24" s="736"/>
      <c r="CU24" s="736"/>
      <c r="CV24" s="736"/>
      <c r="CW24" s="736"/>
      <c r="CX24" s="736"/>
      <c r="CY24" s="779"/>
      <c r="CZ24" s="780">
        <v>28.3</v>
      </c>
      <c r="DA24" s="751"/>
      <c r="DB24" s="751"/>
      <c r="DC24" s="783"/>
      <c r="DD24" s="778">
        <v>1922957</v>
      </c>
      <c r="DE24" s="736"/>
      <c r="DF24" s="736"/>
      <c r="DG24" s="736"/>
      <c r="DH24" s="736"/>
      <c r="DI24" s="736"/>
      <c r="DJ24" s="736"/>
      <c r="DK24" s="779"/>
      <c r="DL24" s="778">
        <v>1910042</v>
      </c>
      <c r="DM24" s="736"/>
      <c r="DN24" s="736"/>
      <c r="DO24" s="736"/>
      <c r="DP24" s="736"/>
      <c r="DQ24" s="736"/>
      <c r="DR24" s="736"/>
      <c r="DS24" s="736"/>
      <c r="DT24" s="736"/>
      <c r="DU24" s="736"/>
      <c r="DV24" s="779"/>
      <c r="DW24" s="780">
        <v>43.5</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v>238</v>
      </c>
      <c r="S25" s="681"/>
      <c r="T25" s="681"/>
      <c r="U25" s="681"/>
      <c r="V25" s="681"/>
      <c r="W25" s="681"/>
      <c r="X25" s="681"/>
      <c r="Y25" s="682"/>
      <c r="Z25" s="713">
        <v>0</v>
      </c>
      <c r="AA25" s="713"/>
      <c r="AB25" s="713"/>
      <c r="AC25" s="713"/>
      <c r="AD25" s="714" t="s">
        <v>139</v>
      </c>
      <c r="AE25" s="714"/>
      <c r="AF25" s="714"/>
      <c r="AG25" s="714"/>
      <c r="AH25" s="714"/>
      <c r="AI25" s="714"/>
      <c r="AJ25" s="714"/>
      <c r="AK25" s="714"/>
      <c r="AL25" s="683" t="s">
        <v>130</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130</v>
      </c>
      <c r="BH25" s="681"/>
      <c r="BI25" s="681"/>
      <c r="BJ25" s="681"/>
      <c r="BK25" s="681"/>
      <c r="BL25" s="681"/>
      <c r="BM25" s="681"/>
      <c r="BN25" s="682"/>
      <c r="BO25" s="713" t="s">
        <v>246</v>
      </c>
      <c r="BP25" s="713"/>
      <c r="BQ25" s="713"/>
      <c r="BR25" s="713"/>
      <c r="BS25" s="686" t="s">
        <v>139</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1270711</v>
      </c>
      <c r="CS25" s="699"/>
      <c r="CT25" s="699"/>
      <c r="CU25" s="699"/>
      <c r="CV25" s="699"/>
      <c r="CW25" s="699"/>
      <c r="CX25" s="699"/>
      <c r="CY25" s="700"/>
      <c r="CZ25" s="683">
        <v>14.2</v>
      </c>
      <c r="DA25" s="701"/>
      <c r="DB25" s="701"/>
      <c r="DC25" s="702"/>
      <c r="DD25" s="686">
        <v>1157386</v>
      </c>
      <c r="DE25" s="699"/>
      <c r="DF25" s="699"/>
      <c r="DG25" s="699"/>
      <c r="DH25" s="699"/>
      <c r="DI25" s="699"/>
      <c r="DJ25" s="699"/>
      <c r="DK25" s="700"/>
      <c r="DL25" s="686">
        <v>1144471</v>
      </c>
      <c r="DM25" s="699"/>
      <c r="DN25" s="699"/>
      <c r="DO25" s="699"/>
      <c r="DP25" s="699"/>
      <c r="DQ25" s="699"/>
      <c r="DR25" s="699"/>
      <c r="DS25" s="699"/>
      <c r="DT25" s="699"/>
      <c r="DU25" s="699"/>
      <c r="DV25" s="700"/>
      <c r="DW25" s="683">
        <v>26.1</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4192395</v>
      </c>
      <c r="S26" s="681"/>
      <c r="T26" s="681"/>
      <c r="U26" s="681"/>
      <c r="V26" s="681"/>
      <c r="W26" s="681"/>
      <c r="X26" s="681"/>
      <c r="Y26" s="682"/>
      <c r="Z26" s="713">
        <v>46.6</v>
      </c>
      <c r="AA26" s="713"/>
      <c r="AB26" s="713"/>
      <c r="AC26" s="713"/>
      <c r="AD26" s="714">
        <v>4081923</v>
      </c>
      <c r="AE26" s="714"/>
      <c r="AF26" s="714"/>
      <c r="AG26" s="714"/>
      <c r="AH26" s="714"/>
      <c r="AI26" s="714"/>
      <c r="AJ26" s="714"/>
      <c r="AK26" s="714"/>
      <c r="AL26" s="683">
        <v>99.8</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130</v>
      </c>
      <c r="BH26" s="681"/>
      <c r="BI26" s="681"/>
      <c r="BJ26" s="681"/>
      <c r="BK26" s="681"/>
      <c r="BL26" s="681"/>
      <c r="BM26" s="681"/>
      <c r="BN26" s="682"/>
      <c r="BO26" s="713" t="s">
        <v>246</v>
      </c>
      <c r="BP26" s="713"/>
      <c r="BQ26" s="713"/>
      <c r="BR26" s="713"/>
      <c r="BS26" s="686" t="s">
        <v>130</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755553</v>
      </c>
      <c r="CS26" s="681"/>
      <c r="CT26" s="681"/>
      <c r="CU26" s="681"/>
      <c r="CV26" s="681"/>
      <c r="CW26" s="681"/>
      <c r="CX26" s="681"/>
      <c r="CY26" s="682"/>
      <c r="CZ26" s="683">
        <v>8.5</v>
      </c>
      <c r="DA26" s="701"/>
      <c r="DB26" s="701"/>
      <c r="DC26" s="702"/>
      <c r="DD26" s="686">
        <v>687735</v>
      </c>
      <c r="DE26" s="681"/>
      <c r="DF26" s="681"/>
      <c r="DG26" s="681"/>
      <c r="DH26" s="681"/>
      <c r="DI26" s="681"/>
      <c r="DJ26" s="681"/>
      <c r="DK26" s="682"/>
      <c r="DL26" s="686" t="s">
        <v>139</v>
      </c>
      <c r="DM26" s="681"/>
      <c r="DN26" s="681"/>
      <c r="DO26" s="681"/>
      <c r="DP26" s="681"/>
      <c r="DQ26" s="681"/>
      <c r="DR26" s="681"/>
      <c r="DS26" s="681"/>
      <c r="DT26" s="681"/>
      <c r="DU26" s="681"/>
      <c r="DV26" s="682"/>
      <c r="DW26" s="683" t="s">
        <v>130</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1737</v>
      </c>
      <c r="S27" s="681"/>
      <c r="T27" s="681"/>
      <c r="U27" s="681"/>
      <c r="V27" s="681"/>
      <c r="W27" s="681"/>
      <c r="X27" s="681"/>
      <c r="Y27" s="682"/>
      <c r="Z27" s="713">
        <v>0</v>
      </c>
      <c r="AA27" s="713"/>
      <c r="AB27" s="713"/>
      <c r="AC27" s="713"/>
      <c r="AD27" s="714">
        <v>1737</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2537412</v>
      </c>
      <c r="BH27" s="681"/>
      <c r="BI27" s="681"/>
      <c r="BJ27" s="681"/>
      <c r="BK27" s="681"/>
      <c r="BL27" s="681"/>
      <c r="BM27" s="681"/>
      <c r="BN27" s="682"/>
      <c r="BO27" s="713">
        <v>100</v>
      </c>
      <c r="BP27" s="713"/>
      <c r="BQ27" s="713"/>
      <c r="BR27" s="713"/>
      <c r="BS27" s="686">
        <v>45101</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660009</v>
      </c>
      <c r="CS27" s="699"/>
      <c r="CT27" s="699"/>
      <c r="CU27" s="699"/>
      <c r="CV27" s="699"/>
      <c r="CW27" s="699"/>
      <c r="CX27" s="699"/>
      <c r="CY27" s="700"/>
      <c r="CZ27" s="683">
        <v>7.4</v>
      </c>
      <c r="DA27" s="701"/>
      <c r="DB27" s="701"/>
      <c r="DC27" s="702"/>
      <c r="DD27" s="686">
        <v>189527</v>
      </c>
      <c r="DE27" s="699"/>
      <c r="DF27" s="699"/>
      <c r="DG27" s="699"/>
      <c r="DH27" s="699"/>
      <c r="DI27" s="699"/>
      <c r="DJ27" s="699"/>
      <c r="DK27" s="700"/>
      <c r="DL27" s="686">
        <v>189527</v>
      </c>
      <c r="DM27" s="699"/>
      <c r="DN27" s="699"/>
      <c r="DO27" s="699"/>
      <c r="DP27" s="699"/>
      <c r="DQ27" s="699"/>
      <c r="DR27" s="699"/>
      <c r="DS27" s="699"/>
      <c r="DT27" s="699"/>
      <c r="DU27" s="699"/>
      <c r="DV27" s="700"/>
      <c r="DW27" s="683">
        <v>4.3</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85361</v>
      </c>
      <c r="S28" s="681"/>
      <c r="T28" s="681"/>
      <c r="U28" s="681"/>
      <c r="V28" s="681"/>
      <c r="W28" s="681"/>
      <c r="X28" s="681"/>
      <c r="Y28" s="682"/>
      <c r="Z28" s="713">
        <v>0.9</v>
      </c>
      <c r="AA28" s="713"/>
      <c r="AB28" s="713"/>
      <c r="AC28" s="713"/>
      <c r="AD28" s="714" t="s">
        <v>246</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599987</v>
      </c>
      <c r="CS28" s="681"/>
      <c r="CT28" s="681"/>
      <c r="CU28" s="681"/>
      <c r="CV28" s="681"/>
      <c r="CW28" s="681"/>
      <c r="CX28" s="681"/>
      <c r="CY28" s="682"/>
      <c r="CZ28" s="683">
        <v>6.7</v>
      </c>
      <c r="DA28" s="701"/>
      <c r="DB28" s="701"/>
      <c r="DC28" s="702"/>
      <c r="DD28" s="686">
        <v>576044</v>
      </c>
      <c r="DE28" s="681"/>
      <c r="DF28" s="681"/>
      <c r="DG28" s="681"/>
      <c r="DH28" s="681"/>
      <c r="DI28" s="681"/>
      <c r="DJ28" s="681"/>
      <c r="DK28" s="682"/>
      <c r="DL28" s="686">
        <v>576044</v>
      </c>
      <c r="DM28" s="681"/>
      <c r="DN28" s="681"/>
      <c r="DO28" s="681"/>
      <c r="DP28" s="681"/>
      <c r="DQ28" s="681"/>
      <c r="DR28" s="681"/>
      <c r="DS28" s="681"/>
      <c r="DT28" s="681"/>
      <c r="DU28" s="681"/>
      <c r="DV28" s="682"/>
      <c r="DW28" s="683">
        <v>13.1</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70575</v>
      </c>
      <c r="S29" s="681"/>
      <c r="T29" s="681"/>
      <c r="U29" s="681"/>
      <c r="V29" s="681"/>
      <c r="W29" s="681"/>
      <c r="X29" s="681"/>
      <c r="Y29" s="682"/>
      <c r="Z29" s="713">
        <v>0.8</v>
      </c>
      <c r="AA29" s="713"/>
      <c r="AB29" s="713"/>
      <c r="AC29" s="713"/>
      <c r="AD29" s="714">
        <v>6046</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599987</v>
      </c>
      <c r="CS29" s="699"/>
      <c r="CT29" s="699"/>
      <c r="CU29" s="699"/>
      <c r="CV29" s="699"/>
      <c r="CW29" s="699"/>
      <c r="CX29" s="699"/>
      <c r="CY29" s="700"/>
      <c r="CZ29" s="683">
        <v>6.7</v>
      </c>
      <c r="DA29" s="701"/>
      <c r="DB29" s="701"/>
      <c r="DC29" s="702"/>
      <c r="DD29" s="686">
        <v>576044</v>
      </c>
      <c r="DE29" s="699"/>
      <c r="DF29" s="699"/>
      <c r="DG29" s="699"/>
      <c r="DH29" s="699"/>
      <c r="DI29" s="699"/>
      <c r="DJ29" s="699"/>
      <c r="DK29" s="700"/>
      <c r="DL29" s="686">
        <v>576044</v>
      </c>
      <c r="DM29" s="699"/>
      <c r="DN29" s="699"/>
      <c r="DO29" s="699"/>
      <c r="DP29" s="699"/>
      <c r="DQ29" s="699"/>
      <c r="DR29" s="699"/>
      <c r="DS29" s="699"/>
      <c r="DT29" s="699"/>
      <c r="DU29" s="699"/>
      <c r="DV29" s="700"/>
      <c r="DW29" s="683">
        <v>13.1</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18719</v>
      </c>
      <c r="S30" s="681"/>
      <c r="T30" s="681"/>
      <c r="U30" s="681"/>
      <c r="V30" s="681"/>
      <c r="W30" s="681"/>
      <c r="X30" s="681"/>
      <c r="Y30" s="682"/>
      <c r="Z30" s="713">
        <v>0.2</v>
      </c>
      <c r="AA30" s="713"/>
      <c r="AB30" s="713"/>
      <c r="AC30" s="713"/>
      <c r="AD30" s="714" t="s">
        <v>130</v>
      </c>
      <c r="AE30" s="714"/>
      <c r="AF30" s="714"/>
      <c r="AG30" s="714"/>
      <c r="AH30" s="714"/>
      <c r="AI30" s="714"/>
      <c r="AJ30" s="714"/>
      <c r="AK30" s="714"/>
      <c r="AL30" s="683" t="s">
        <v>246</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576825</v>
      </c>
      <c r="CS30" s="681"/>
      <c r="CT30" s="681"/>
      <c r="CU30" s="681"/>
      <c r="CV30" s="681"/>
      <c r="CW30" s="681"/>
      <c r="CX30" s="681"/>
      <c r="CY30" s="682"/>
      <c r="CZ30" s="683">
        <v>6.5</v>
      </c>
      <c r="DA30" s="701"/>
      <c r="DB30" s="701"/>
      <c r="DC30" s="702"/>
      <c r="DD30" s="686">
        <v>552882</v>
      </c>
      <c r="DE30" s="681"/>
      <c r="DF30" s="681"/>
      <c r="DG30" s="681"/>
      <c r="DH30" s="681"/>
      <c r="DI30" s="681"/>
      <c r="DJ30" s="681"/>
      <c r="DK30" s="682"/>
      <c r="DL30" s="686">
        <v>552882</v>
      </c>
      <c r="DM30" s="681"/>
      <c r="DN30" s="681"/>
      <c r="DO30" s="681"/>
      <c r="DP30" s="681"/>
      <c r="DQ30" s="681"/>
      <c r="DR30" s="681"/>
      <c r="DS30" s="681"/>
      <c r="DT30" s="681"/>
      <c r="DU30" s="681"/>
      <c r="DV30" s="682"/>
      <c r="DW30" s="683">
        <v>12.6</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2454200</v>
      </c>
      <c r="S31" s="681"/>
      <c r="T31" s="681"/>
      <c r="U31" s="681"/>
      <c r="V31" s="681"/>
      <c r="W31" s="681"/>
      <c r="X31" s="681"/>
      <c r="Y31" s="682"/>
      <c r="Z31" s="713">
        <v>27.3</v>
      </c>
      <c r="AA31" s="713"/>
      <c r="AB31" s="713"/>
      <c r="AC31" s="713"/>
      <c r="AD31" s="714" t="s">
        <v>130</v>
      </c>
      <c r="AE31" s="714"/>
      <c r="AF31" s="714"/>
      <c r="AG31" s="714"/>
      <c r="AH31" s="714"/>
      <c r="AI31" s="714"/>
      <c r="AJ31" s="714"/>
      <c r="AK31" s="714"/>
      <c r="AL31" s="683" t="s">
        <v>130</v>
      </c>
      <c r="AM31" s="684"/>
      <c r="AN31" s="684"/>
      <c r="AO31" s="715"/>
      <c r="AP31" s="756" t="s">
        <v>311</v>
      </c>
      <c r="AQ31" s="757"/>
      <c r="AR31" s="757"/>
      <c r="AS31" s="757"/>
      <c r="AT31" s="762" t="s">
        <v>312</v>
      </c>
      <c r="AU31" s="231"/>
      <c r="AV31" s="231"/>
      <c r="AW31" s="231"/>
      <c r="AX31" s="746" t="s">
        <v>188</v>
      </c>
      <c r="AY31" s="747"/>
      <c r="AZ31" s="747"/>
      <c r="BA31" s="747"/>
      <c r="BB31" s="747"/>
      <c r="BC31" s="747"/>
      <c r="BD31" s="747"/>
      <c r="BE31" s="747"/>
      <c r="BF31" s="748"/>
      <c r="BG31" s="749">
        <v>99.3</v>
      </c>
      <c r="BH31" s="750"/>
      <c r="BI31" s="750"/>
      <c r="BJ31" s="750"/>
      <c r="BK31" s="750"/>
      <c r="BL31" s="750"/>
      <c r="BM31" s="751">
        <v>93.2</v>
      </c>
      <c r="BN31" s="750"/>
      <c r="BO31" s="750"/>
      <c r="BP31" s="750"/>
      <c r="BQ31" s="752"/>
      <c r="BR31" s="749">
        <v>99.4</v>
      </c>
      <c r="BS31" s="750"/>
      <c r="BT31" s="750"/>
      <c r="BU31" s="750"/>
      <c r="BV31" s="750"/>
      <c r="BW31" s="750"/>
      <c r="BX31" s="751">
        <v>93.7</v>
      </c>
      <c r="BY31" s="750"/>
      <c r="BZ31" s="750"/>
      <c r="CA31" s="750"/>
      <c r="CB31" s="752"/>
      <c r="CD31" s="767"/>
      <c r="CE31" s="768"/>
      <c r="CF31" s="719" t="s">
        <v>313</v>
      </c>
      <c r="CG31" s="720"/>
      <c r="CH31" s="720"/>
      <c r="CI31" s="720"/>
      <c r="CJ31" s="720"/>
      <c r="CK31" s="720"/>
      <c r="CL31" s="720"/>
      <c r="CM31" s="720"/>
      <c r="CN31" s="720"/>
      <c r="CO31" s="720"/>
      <c r="CP31" s="720"/>
      <c r="CQ31" s="721"/>
      <c r="CR31" s="680">
        <v>23162</v>
      </c>
      <c r="CS31" s="699"/>
      <c r="CT31" s="699"/>
      <c r="CU31" s="699"/>
      <c r="CV31" s="699"/>
      <c r="CW31" s="699"/>
      <c r="CX31" s="699"/>
      <c r="CY31" s="700"/>
      <c r="CZ31" s="683">
        <v>0.3</v>
      </c>
      <c r="DA31" s="701"/>
      <c r="DB31" s="701"/>
      <c r="DC31" s="702"/>
      <c r="DD31" s="686">
        <v>23162</v>
      </c>
      <c r="DE31" s="699"/>
      <c r="DF31" s="699"/>
      <c r="DG31" s="699"/>
      <c r="DH31" s="699"/>
      <c r="DI31" s="699"/>
      <c r="DJ31" s="699"/>
      <c r="DK31" s="700"/>
      <c r="DL31" s="686">
        <v>23162</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130</v>
      </c>
      <c r="S32" s="681"/>
      <c r="T32" s="681"/>
      <c r="U32" s="681"/>
      <c r="V32" s="681"/>
      <c r="W32" s="681"/>
      <c r="X32" s="681"/>
      <c r="Y32" s="682"/>
      <c r="Z32" s="713" t="s">
        <v>130</v>
      </c>
      <c r="AA32" s="713"/>
      <c r="AB32" s="713"/>
      <c r="AC32" s="713"/>
      <c r="AD32" s="714" t="s">
        <v>130</v>
      </c>
      <c r="AE32" s="714"/>
      <c r="AF32" s="714"/>
      <c r="AG32" s="714"/>
      <c r="AH32" s="714"/>
      <c r="AI32" s="714"/>
      <c r="AJ32" s="714"/>
      <c r="AK32" s="714"/>
      <c r="AL32" s="683" t="s">
        <v>130</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99.5</v>
      </c>
      <c r="BH32" s="699"/>
      <c r="BI32" s="699"/>
      <c r="BJ32" s="699"/>
      <c r="BK32" s="699"/>
      <c r="BL32" s="699"/>
      <c r="BM32" s="684">
        <v>97</v>
      </c>
      <c r="BN32" s="745"/>
      <c r="BO32" s="745"/>
      <c r="BP32" s="745"/>
      <c r="BQ32" s="726"/>
      <c r="BR32" s="753">
        <v>99.6</v>
      </c>
      <c r="BS32" s="699"/>
      <c r="BT32" s="699"/>
      <c r="BU32" s="699"/>
      <c r="BV32" s="699"/>
      <c r="BW32" s="699"/>
      <c r="BX32" s="684">
        <v>97.6</v>
      </c>
      <c r="BY32" s="745"/>
      <c r="BZ32" s="745"/>
      <c r="CA32" s="745"/>
      <c r="CB32" s="726"/>
      <c r="CD32" s="769"/>
      <c r="CE32" s="770"/>
      <c r="CF32" s="719" t="s">
        <v>317</v>
      </c>
      <c r="CG32" s="720"/>
      <c r="CH32" s="720"/>
      <c r="CI32" s="720"/>
      <c r="CJ32" s="720"/>
      <c r="CK32" s="720"/>
      <c r="CL32" s="720"/>
      <c r="CM32" s="720"/>
      <c r="CN32" s="720"/>
      <c r="CO32" s="720"/>
      <c r="CP32" s="720"/>
      <c r="CQ32" s="721"/>
      <c r="CR32" s="680" t="s">
        <v>130</v>
      </c>
      <c r="CS32" s="681"/>
      <c r="CT32" s="681"/>
      <c r="CU32" s="681"/>
      <c r="CV32" s="681"/>
      <c r="CW32" s="681"/>
      <c r="CX32" s="681"/>
      <c r="CY32" s="682"/>
      <c r="CZ32" s="683" t="s">
        <v>246</v>
      </c>
      <c r="DA32" s="701"/>
      <c r="DB32" s="701"/>
      <c r="DC32" s="702"/>
      <c r="DD32" s="686" t="s">
        <v>246</v>
      </c>
      <c r="DE32" s="681"/>
      <c r="DF32" s="681"/>
      <c r="DG32" s="681"/>
      <c r="DH32" s="681"/>
      <c r="DI32" s="681"/>
      <c r="DJ32" s="681"/>
      <c r="DK32" s="682"/>
      <c r="DL32" s="686" t="s">
        <v>130</v>
      </c>
      <c r="DM32" s="681"/>
      <c r="DN32" s="681"/>
      <c r="DO32" s="681"/>
      <c r="DP32" s="681"/>
      <c r="DQ32" s="681"/>
      <c r="DR32" s="681"/>
      <c r="DS32" s="681"/>
      <c r="DT32" s="681"/>
      <c r="DU32" s="681"/>
      <c r="DV32" s="682"/>
      <c r="DW32" s="683" t="s">
        <v>246</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402025</v>
      </c>
      <c r="S33" s="681"/>
      <c r="T33" s="681"/>
      <c r="U33" s="681"/>
      <c r="V33" s="681"/>
      <c r="W33" s="681"/>
      <c r="X33" s="681"/>
      <c r="Y33" s="682"/>
      <c r="Z33" s="713">
        <v>4.5</v>
      </c>
      <c r="AA33" s="713"/>
      <c r="AB33" s="713"/>
      <c r="AC33" s="713"/>
      <c r="AD33" s="714" t="s">
        <v>130</v>
      </c>
      <c r="AE33" s="714"/>
      <c r="AF33" s="714"/>
      <c r="AG33" s="714"/>
      <c r="AH33" s="714"/>
      <c r="AI33" s="714"/>
      <c r="AJ33" s="714"/>
      <c r="AK33" s="714"/>
      <c r="AL33" s="683" t="s">
        <v>130</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v>
      </c>
      <c r="BH33" s="665"/>
      <c r="BI33" s="665"/>
      <c r="BJ33" s="665"/>
      <c r="BK33" s="665"/>
      <c r="BL33" s="665"/>
      <c r="BM33" s="707">
        <v>89.7</v>
      </c>
      <c r="BN33" s="665"/>
      <c r="BO33" s="665"/>
      <c r="BP33" s="665"/>
      <c r="BQ33" s="709"/>
      <c r="BR33" s="744">
        <v>99.2</v>
      </c>
      <c r="BS33" s="665"/>
      <c r="BT33" s="665"/>
      <c r="BU33" s="665"/>
      <c r="BV33" s="665"/>
      <c r="BW33" s="665"/>
      <c r="BX33" s="707">
        <v>89.5</v>
      </c>
      <c r="BY33" s="665"/>
      <c r="BZ33" s="665"/>
      <c r="CA33" s="665"/>
      <c r="CB33" s="709"/>
      <c r="CD33" s="719" t="s">
        <v>320</v>
      </c>
      <c r="CE33" s="720"/>
      <c r="CF33" s="720"/>
      <c r="CG33" s="720"/>
      <c r="CH33" s="720"/>
      <c r="CI33" s="720"/>
      <c r="CJ33" s="720"/>
      <c r="CK33" s="720"/>
      <c r="CL33" s="720"/>
      <c r="CM33" s="720"/>
      <c r="CN33" s="720"/>
      <c r="CO33" s="720"/>
      <c r="CP33" s="720"/>
      <c r="CQ33" s="721"/>
      <c r="CR33" s="680">
        <v>5493078</v>
      </c>
      <c r="CS33" s="699"/>
      <c r="CT33" s="699"/>
      <c r="CU33" s="699"/>
      <c r="CV33" s="699"/>
      <c r="CW33" s="699"/>
      <c r="CX33" s="699"/>
      <c r="CY33" s="700"/>
      <c r="CZ33" s="683">
        <v>61.5</v>
      </c>
      <c r="DA33" s="701"/>
      <c r="DB33" s="701"/>
      <c r="DC33" s="702"/>
      <c r="DD33" s="686">
        <v>2361427</v>
      </c>
      <c r="DE33" s="699"/>
      <c r="DF33" s="699"/>
      <c r="DG33" s="699"/>
      <c r="DH33" s="699"/>
      <c r="DI33" s="699"/>
      <c r="DJ33" s="699"/>
      <c r="DK33" s="700"/>
      <c r="DL33" s="686">
        <v>1970679</v>
      </c>
      <c r="DM33" s="699"/>
      <c r="DN33" s="699"/>
      <c r="DO33" s="699"/>
      <c r="DP33" s="699"/>
      <c r="DQ33" s="699"/>
      <c r="DR33" s="699"/>
      <c r="DS33" s="699"/>
      <c r="DT33" s="699"/>
      <c r="DU33" s="699"/>
      <c r="DV33" s="700"/>
      <c r="DW33" s="683">
        <v>44.9</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26581</v>
      </c>
      <c r="S34" s="681"/>
      <c r="T34" s="681"/>
      <c r="U34" s="681"/>
      <c r="V34" s="681"/>
      <c r="W34" s="681"/>
      <c r="X34" s="681"/>
      <c r="Y34" s="682"/>
      <c r="Z34" s="713">
        <v>0.3</v>
      </c>
      <c r="AA34" s="713"/>
      <c r="AB34" s="713"/>
      <c r="AC34" s="713"/>
      <c r="AD34" s="714" t="s">
        <v>246</v>
      </c>
      <c r="AE34" s="714"/>
      <c r="AF34" s="714"/>
      <c r="AG34" s="714"/>
      <c r="AH34" s="714"/>
      <c r="AI34" s="714"/>
      <c r="AJ34" s="714"/>
      <c r="AK34" s="714"/>
      <c r="AL34" s="683" t="s">
        <v>130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1116264</v>
      </c>
      <c r="CS34" s="681"/>
      <c r="CT34" s="681"/>
      <c r="CU34" s="681"/>
      <c r="CV34" s="681"/>
      <c r="CW34" s="681"/>
      <c r="CX34" s="681"/>
      <c r="CY34" s="682"/>
      <c r="CZ34" s="683">
        <v>12.5</v>
      </c>
      <c r="DA34" s="701"/>
      <c r="DB34" s="701"/>
      <c r="DC34" s="702"/>
      <c r="DD34" s="686">
        <v>654091</v>
      </c>
      <c r="DE34" s="681"/>
      <c r="DF34" s="681"/>
      <c r="DG34" s="681"/>
      <c r="DH34" s="681"/>
      <c r="DI34" s="681"/>
      <c r="DJ34" s="681"/>
      <c r="DK34" s="682"/>
      <c r="DL34" s="686">
        <v>576030</v>
      </c>
      <c r="DM34" s="681"/>
      <c r="DN34" s="681"/>
      <c r="DO34" s="681"/>
      <c r="DP34" s="681"/>
      <c r="DQ34" s="681"/>
      <c r="DR34" s="681"/>
      <c r="DS34" s="681"/>
      <c r="DT34" s="681"/>
      <c r="DU34" s="681"/>
      <c r="DV34" s="682"/>
      <c r="DW34" s="683">
        <v>13.1</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191161</v>
      </c>
      <c r="S35" s="681"/>
      <c r="T35" s="681"/>
      <c r="U35" s="681"/>
      <c r="V35" s="681"/>
      <c r="W35" s="681"/>
      <c r="X35" s="681"/>
      <c r="Y35" s="682"/>
      <c r="Z35" s="713">
        <v>2.1</v>
      </c>
      <c r="AA35" s="713"/>
      <c r="AB35" s="713"/>
      <c r="AC35" s="713"/>
      <c r="AD35" s="714" t="s">
        <v>246</v>
      </c>
      <c r="AE35" s="714"/>
      <c r="AF35" s="714"/>
      <c r="AG35" s="714"/>
      <c r="AH35" s="714"/>
      <c r="AI35" s="714"/>
      <c r="AJ35" s="714"/>
      <c r="AK35" s="714"/>
      <c r="AL35" s="683" t="s">
        <v>139</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30666</v>
      </c>
      <c r="CS35" s="699"/>
      <c r="CT35" s="699"/>
      <c r="CU35" s="699"/>
      <c r="CV35" s="699"/>
      <c r="CW35" s="699"/>
      <c r="CX35" s="699"/>
      <c r="CY35" s="700"/>
      <c r="CZ35" s="683">
        <v>0.3</v>
      </c>
      <c r="DA35" s="701"/>
      <c r="DB35" s="701"/>
      <c r="DC35" s="702"/>
      <c r="DD35" s="686">
        <v>12853</v>
      </c>
      <c r="DE35" s="699"/>
      <c r="DF35" s="699"/>
      <c r="DG35" s="699"/>
      <c r="DH35" s="699"/>
      <c r="DI35" s="699"/>
      <c r="DJ35" s="699"/>
      <c r="DK35" s="700"/>
      <c r="DL35" s="686">
        <v>3986</v>
      </c>
      <c r="DM35" s="699"/>
      <c r="DN35" s="699"/>
      <c r="DO35" s="699"/>
      <c r="DP35" s="699"/>
      <c r="DQ35" s="699"/>
      <c r="DR35" s="699"/>
      <c r="DS35" s="699"/>
      <c r="DT35" s="699"/>
      <c r="DU35" s="699"/>
      <c r="DV35" s="700"/>
      <c r="DW35" s="683">
        <v>0.1</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253992</v>
      </c>
      <c r="S36" s="681"/>
      <c r="T36" s="681"/>
      <c r="U36" s="681"/>
      <c r="V36" s="681"/>
      <c r="W36" s="681"/>
      <c r="X36" s="681"/>
      <c r="Y36" s="682"/>
      <c r="Z36" s="713">
        <v>2.8</v>
      </c>
      <c r="AA36" s="713"/>
      <c r="AB36" s="713"/>
      <c r="AC36" s="713"/>
      <c r="AD36" s="714" t="s">
        <v>130</v>
      </c>
      <c r="AE36" s="714"/>
      <c r="AF36" s="714"/>
      <c r="AG36" s="714"/>
      <c r="AH36" s="714"/>
      <c r="AI36" s="714"/>
      <c r="AJ36" s="714"/>
      <c r="AK36" s="714"/>
      <c r="AL36" s="683" t="s">
        <v>130</v>
      </c>
      <c r="AM36" s="684"/>
      <c r="AN36" s="684"/>
      <c r="AO36" s="715"/>
      <c r="AP36" s="235"/>
      <c r="AQ36" s="732" t="s">
        <v>328</v>
      </c>
      <c r="AR36" s="733"/>
      <c r="AS36" s="733"/>
      <c r="AT36" s="733"/>
      <c r="AU36" s="733"/>
      <c r="AV36" s="733"/>
      <c r="AW36" s="733"/>
      <c r="AX36" s="733"/>
      <c r="AY36" s="734"/>
      <c r="AZ36" s="735">
        <v>663303</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1649</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2824570</v>
      </c>
      <c r="CS36" s="681"/>
      <c r="CT36" s="681"/>
      <c r="CU36" s="681"/>
      <c r="CV36" s="681"/>
      <c r="CW36" s="681"/>
      <c r="CX36" s="681"/>
      <c r="CY36" s="682"/>
      <c r="CZ36" s="683">
        <v>31.6</v>
      </c>
      <c r="DA36" s="701"/>
      <c r="DB36" s="701"/>
      <c r="DC36" s="702"/>
      <c r="DD36" s="686">
        <v>858918</v>
      </c>
      <c r="DE36" s="681"/>
      <c r="DF36" s="681"/>
      <c r="DG36" s="681"/>
      <c r="DH36" s="681"/>
      <c r="DI36" s="681"/>
      <c r="DJ36" s="681"/>
      <c r="DK36" s="682"/>
      <c r="DL36" s="686">
        <v>821804</v>
      </c>
      <c r="DM36" s="681"/>
      <c r="DN36" s="681"/>
      <c r="DO36" s="681"/>
      <c r="DP36" s="681"/>
      <c r="DQ36" s="681"/>
      <c r="DR36" s="681"/>
      <c r="DS36" s="681"/>
      <c r="DT36" s="681"/>
      <c r="DU36" s="681"/>
      <c r="DV36" s="682"/>
      <c r="DW36" s="683">
        <v>18.7</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101549</v>
      </c>
      <c r="S37" s="681"/>
      <c r="T37" s="681"/>
      <c r="U37" s="681"/>
      <c r="V37" s="681"/>
      <c r="W37" s="681"/>
      <c r="X37" s="681"/>
      <c r="Y37" s="682"/>
      <c r="Z37" s="713">
        <v>1.1000000000000001</v>
      </c>
      <c r="AA37" s="713"/>
      <c r="AB37" s="713"/>
      <c r="AC37" s="713"/>
      <c r="AD37" s="714" t="s">
        <v>130</v>
      </c>
      <c r="AE37" s="714"/>
      <c r="AF37" s="714"/>
      <c r="AG37" s="714"/>
      <c r="AH37" s="714"/>
      <c r="AI37" s="714"/>
      <c r="AJ37" s="714"/>
      <c r="AK37" s="714"/>
      <c r="AL37" s="683" t="s">
        <v>139</v>
      </c>
      <c r="AM37" s="684"/>
      <c r="AN37" s="684"/>
      <c r="AO37" s="715"/>
      <c r="AQ37" s="723" t="s">
        <v>332</v>
      </c>
      <c r="AR37" s="724"/>
      <c r="AS37" s="724"/>
      <c r="AT37" s="724"/>
      <c r="AU37" s="724"/>
      <c r="AV37" s="724"/>
      <c r="AW37" s="724"/>
      <c r="AX37" s="724"/>
      <c r="AY37" s="725"/>
      <c r="AZ37" s="680">
        <v>300000</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-6851</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520723</v>
      </c>
      <c r="CS37" s="699"/>
      <c r="CT37" s="699"/>
      <c r="CU37" s="699"/>
      <c r="CV37" s="699"/>
      <c r="CW37" s="699"/>
      <c r="CX37" s="699"/>
      <c r="CY37" s="700"/>
      <c r="CZ37" s="683">
        <v>5.8</v>
      </c>
      <c r="DA37" s="701"/>
      <c r="DB37" s="701"/>
      <c r="DC37" s="702"/>
      <c r="DD37" s="686">
        <v>384084</v>
      </c>
      <c r="DE37" s="699"/>
      <c r="DF37" s="699"/>
      <c r="DG37" s="699"/>
      <c r="DH37" s="699"/>
      <c r="DI37" s="699"/>
      <c r="DJ37" s="699"/>
      <c r="DK37" s="700"/>
      <c r="DL37" s="686">
        <v>384084</v>
      </c>
      <c r="DM37" s="699"/>
      <c r="DN37" s="699"/>
      <c r="DO37" s="699"/>
      <c r="DP37" s="699"/>
      <c r="DQ37" s="699"/>
      <c r="DR37" s="699"/>
      <c r="DS37" s="699"/>
      <c r="DT37" s="699"/>
      <c r="DU37" s="699"/>
      <c r="DV37" s="700"/>
      <c r="DW37" s="683">
        <v>8.6999999999999993</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499943</v>
      </c>
      <c r="S38" s="681"/>
      <c r="T38" s="681"/>
      <c r="U38" s="681"/>
      <c r="V38" s="681"/>
      <c r="W38" s="681"/>
      <c r="X38" s="681"/>
      <c r="Y38" s="682"/>
      <c r="Z38" s="713">
        <v>5.6</v>
      </c>
      <c r="AA38" s="713"/>
      <c r="AB38" s="713"/>
      <c r="AC38" s="713"/>
      <c r="AD38" s="714">
        <v>1832</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t="s">
        <v>130</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1924</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663303</v>
      </c>
      <c r="CS38" s="681"/>
      <c r="CT38" s="681"/>
      <c r="CU38" s="681"/>
      <c r="CV38" s="681"/>
      <c r="CW38" s="681"/>
      <c r="CX38" s="681"/>
      <c r="CY38" s="682"/>
      <c r="CZ38" s="683">
        <v>7.4</v>
      </c>
      <c r="DA38" s="701"/>
      <c r="DB38" s="701"/>
      <c r="DC38" s="702"/>
      <c r="DD38" s="686">
        <v>568859</v>
      </c>
      <c r="DE38" s="681"/>
      <c r="DF38" s="681"/>
      <c r="DG38" s="681"/>
      <c r="DH38" s="681"/>
      <c r="DI38" s="681"/>
      <c r="DJ38" s="681"/>
      <c r="DK38" s="682"/>
      <c r="DL38" s="686">
        <v>568859</v>
      </c>
      <c r="DM38" s="681"/>
      <c r="DN38" s="681"/>
      <c r="DO38" s="681"/>
      <c r="DP38" s="681"/>
      <c r="DQ38" s="681"/>
      <c r="DR38" s="681"/>
      <c r="DS38" s="681"/>
      <c r="DT38" s="681"/>
      <c r="DU38" s="681"/>
      <c r="DV38" s="682"/>
      <c r="DW38" s="683">
        <v>13</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706654</v>
      </c>
      <c r="S39" s="681"/>
      <c r="T39" s="681"/>
      <c r="U39" s="681"/>
      <c r="V39" s="681"/>
      <c r="W39" s="681"/>
      <c r="X39" s="681"/>
      <c r="Y39" s="682"/>
      <c r="Z39" s="713">
        <v>7.8</v>
      </c>
      <c r="AA39" s="713"/>
      <c r="AB39" s="713"/>
      <c r="AC39" s="713"/>
      <c r="AD39" s="714" t="s">
        <v>246</v>
      </c>
      <c r="AE39" s="714"/>
      <c r="AF39" s="714"/>
      <c r="AG39" s="714"/>
      <c r="AH39" s="714"/>
      <c r="AI39" s="714"/>
      <c r="AJ39" s="714"/>
      <c r="AK39" s="714"/>
      <c r="AL39" s="683" t="s">
        <v>246</v>
      </c>
      <c r="AM39" s="684"/>
      <c r="AN39" s="684"/>
      <c r="AO39" s="715"/>
      <c r="AQ39" s="723" t="s">
        <v>340</v>
      </c>
      <c r="AR39" s="724"/>
      <c r="AS39" s="724"/>
      <c r="AT39" s="724"/>
      <c r="AU39" s="724"/>
      <c r="AV39" s="724"/>
      <c r="AW39" s="724"/>
      <c r="AX39" s="724"/>
      <c r="AY39" s="725"/>
      <c r="AZ39" s="680" t="s">
        <v>130</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2995</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483221</v>
      </c>
      <c r="CS39" s="699"/>
      <c r="CT39" s="699"/>
      <c r="CU39" s="699"/>
      <c r="CV39" s="699"/>
      <c r="CW39" s="699"/>
      <c r="CX39" s="699"/>
      <c r="CY39" s="700"/>
      <c r="CZ39" s="683">
        <v>5.4</v>
      </c>
      <c r="DA39" s="701"/>
      <c r="DB39" s="701"/>
      <c r="DC39" s="702"/>
      <c r="DD39" s="686">
        <v>266706</v>
      </c>
      <c r="DE39" s="699"/>
      <c r="DF39" s="699"/>
      <c r="DG39" s="699"/>
      <c r="DH39" s="699"/>
      <c r="DI39" s="699"/>
      <c r="DJ39" s="699"/>
      <c r="DK39" s="700"/>
      <c r="DL39" s="686" t="s">
        <v>130</v>
      </c>
      <c r="DM39" s="699"/>
      <c r="DN39" s="699"/>
      <c r="DO39" s="699"/>
      <c r="DP39" s="699"/>
      <c r="DQ39" s="699"/>
      <c r="DR39" s="699"/>
      <c r="DS39" s="699"/>
      <c r="DT39" s="699"/>
      <c r="DU39" s="699"/>
      <c r="DV39" s="700"/>
      <c r="DW39" s="683" t="s">
        <v>130</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v>19882</v>
      </c>
      <c r="S40" s="681"/>
      <c r="T40" s="681"/>
      <c r="U40" s="681"/>
      <c r="V40" s="681"/>
      <c r="W40" s="681"/>
      <c r="X40" s="681"/>
      <c r="Y40" s="682"/>
      <c r="Z40" s="713">
        <v>0.2</v>
      </c>
      <c r="AA40" s="713"/>
      <c r="AB40" s="713"/>
      <c r="AC40" s="713"/>
      <c r="AD40" s="714" t="s">
        <v>130</v>
      </c>
      <c r="AE40" s="714"/>
      <c r="AF40" s="714"/>
      <c r="AG40" s="714"/>
      <c r="AH40" s="714"/>
      <c r="AI40" s="714"/>
      <c r="AJ40" s="714"/>
      <c r="AK40" s="714"/>
      <c r="AL40" s="683" t="s">
        <v>130</v>
      </c>
      <c r="AM40" s="684"/>
      <c r="AN40" s="684"/>
      <c r="AO40" s="715"/>
      <c r="AQ40" s="723" t="s">
        <v>344</v>
      </c>
      <c r="AR40" s="724"/>
      <c r="AS40" s="724"/>
      <c r="AT40" s="724"/>
      <c r="AU40" s="724"/>
      <c r="AV40" s="724"/>
      <c r="AW40" s="724"/>
      <c r="AX40" s="724"/>
      <c r="AY40" s="725"/>
      <c r="AZ40" s="680" t="s">
        <v>246</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98</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375054</v>
      </c>
      <c r="CS40" s="681"/>
      <c r="CT40" s="681"/>
      <c r="CU40" s="681"/>
      <c r="CV40" s="681"/>
      <c r="CW40" s="681"/>
      <c r="CX40" s="681"/>
      <c r="CY40" s="682"/>
      <c r="CZ40" s="683">
        <v>4.2</v>
      </c>
      <c r="DA40" s="701"/>
      <c r="DB40" s="701"/>
      <c r="DC40" s="702"/>
      <c r="DD40" s="686" t="s">
        <v>130</v>
      </c>
      <c r="DE40" s="681"/>
      <c r="DF40" s="681"/>
      <c r="DG40" s="681"/>
      <c r="DH40" s="681"/>
      <c r="DI40" s="681"/>
      <c r="DJ40" s="681"/>
      <c r="DK40" s="682"/>
      <c r="DL40" s="686" t="s">
        <v>139</v>
      </c>
      <c r="DM40" s="681"/>
      <c r="DN40" s="681"/>
      <c r="DO40" s="681"/>
      <c r="DP40" s="681"/>
      <c r="DQ40" s="681"/>
      <c r="DR40" s="681"/>
      <c r="DS40" s="681"/>
      <c r="DT40" s="681"/>
      <c r="DU40" s="681"/>
      <c r="DV40" s="682"/>
      <c r="DW40" s="683" t="s">
        <v>246</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246</v>
      </c>
      <c r="S41" s="681"/>
      <c r="T41" s="681"/>
      <c r="U41" s="681"/>
      <c r="V41" s="681"/>
      <c r="W41" s="681"/>
      <c r="X41" s="681"/>
      <c r="Y41" s="682"/>
      <c r="Z41" s="713" t="s">
        <v>130</v>
      </c>
      <c r="AA41" s="713"/>
      <c r="AB41" s="713"/>
      <c r="AC41" s="713"/>
      <c r="AD41" s="714" t="s">
        <v>139</v>
      </c>
      <c r="AE41" s="714"/>
      <c r="AF41" s="714"/>
      <c r="AG41" s="714"/>
      <c r="AH41" s="714"/>
      <c r="AI41" s="714"/>
      <c r="AJ41" s="714"/>
      <c r="AK41" s="714"/>
      <c r="AL41" s="683" t="s">
        <v>139</v>
      </c>
      <c r="AM41" s="684"/>
      <c r="AN41" s="684"/>
      <c r="AO41" s="715"/>
      <c r="AQ41" s="723" t="s">
        <v>349</v>
      </c>
      <c r="AR41" s="724"/>
      <c r="AS41" s="724"/>
      <c r="AT41" s="724"/>
      <c r="AU41" s="724"/>
      <c r="AV41" s="724"/>
      <c r="AW41" s="724"/>
      <c r="AX41" s="724"/>
      <c r="AY41" s="725"/>
      <c r="AZ41" s="680">
        <v>104019</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139</v>
      </c>
      <c r="DA41" s="701"/>
      <c r="DB41" s="701"/>
      <c r="DC41" s="702"/>
      <c r="DD41" s="686" t="s">
        <v>130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278272</v>
      </c>
      <c r="S42" s="681"/>
      <c r="T42" s="681"/>
      <c r="U42" s="681"/>
      <c r="V42" s="681"/>
      <c r="W42" s="681"/>
      <c r="X42" s="681"/>
      <c r="Y42" s="682"/>
      <c r="Z42" s="713">
        <v>3.1</v>
      </c>
      <c r="AA42" s="713"/>
      <c r="AB42" s="713"/>
      <c r="AC42" s="713"/>
      <c r="AD42" s="714" t="s">
        <v>130</v>
      </c>
      <c r="AE42" s="714"/>
      <c r="AF42" s="714"/>
      <c r="AG42" s="714"/>
      <c r="AH42" s="714"/>
      <c r="AI42" s="714"/>
      <c r="AJ42" s="714"/>
      <c r="AK42" s="714"/>
      <c r="AL42" s="683" t="s">
        <v>139</v>
      </c>
      <c r="AM42" s="684"/>
      <c r="AN42" s="684"/>
      <c r="AO42" s="715"/>
      <c r="AQ42" s="716" t="s">
        <v>353</v>
      </c>
      <c r="AR42" s="717"/>
      <c r="AS42" s="717"/>
      <c r="AT42" s="717"/>
      <c r="AU42" s="717"/>
      <c r="AV42" s="717"/>
      <c r="AW42" s="717"/>
      <c r="AX42" s="717"/>
      <c r="AY42" s="718"/>
      <c r="AZ42" s="664">
        <v>259284</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327</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913138</v>
      </c>
      <c r="CS42" s="681"/>
      <c r="CT42" s="681"/>
      <c r="CU42" s="681"/>
      <c r="CV42" s="681"/>
      <c r="CW42" s="681"/>
      <c r="CX42" s="681"/>
      <c r="CY42" s="682"/>
      <c r="CZ42" s="683">
        <v>10.199999999999999</v>
      </c>
      <c r="DA42" s="684"/>
      <c r="DB42" s="684"/>
      <c r="DC42" s="685"/>
      <c r="DD42" s="686">
        <v>230636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9004892</v>
      </c>
      <c r="S43" s="703"/>
      <c r="T43" s="703"/>
      <c r="U43" s="703"/>
      <c r="V43" s="703"/>
      <c r="W43" s="703"/>
      <c r="X43" s="703"/>
      <c r="Y43" s="704"/>
      <c r="Z43" s="705">
        <v>100</v>
      </c>
      <c r="AA43" s="705"/>
      <c r="AB43" s="705"/>
      <c r="AC43" s="705"/>
      <c r="AD43" s="706">
        <v>4091538</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13873</v>
      </c>
      <c r="CS43" s="699"/>
      <c r="CT43" s="699"/>
      <c r="CU43" s="699"/>
      <c r="CV43" s="699"/>
      <c r="CW43" s="699"/>
      <c r="CX43" s="699"/>
      <c r="CY43" s="700"/>
      <c r="CZ43" s="683">
        <v>0.2</v>
      </c>
      <c r="DA43" s="701"/>
      <c r="DB43" s="701"/>
      <c r="DC43" s="702"/>
      <c r="DD43" s="686">
        <v>13873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810912</v>
      </c>
      <c r="CS44" s="681"/>
      <c r="CT44" s="681"/>
      <c r="CU44" s="681"/>
      <c r="CV44" s="681"/>
      <c r="CW44" s="681"/>
      <c r="CX44" s="681"/>
      <c r="CY44" s="682"/>
      <c r="CZ44" s="683">
        <v>9.1</v>
      </c>
      <c r="DA44" s="684"/>
      <c r="DB44" s="684"/>
      <c r="DC44" s="685"/>
      <c r="DD44" s="686">
        <v>226236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300316</v>
      </c>
      <c r="CS45" s="699"/>
      <c r="CT45" s="699"/>
      <c r="CU45" s="699"/>
      <c r="CV45" s="699"/>
      <c r="CW45" s="699"/>
      <c r="CX45" s="699"/>
      <c r="CY45" s="700"/>
      <c r="CZ45" s="683">
        <v>3.4</v>
      </c>
      <c r="DA45" s="701"/>
      <c r="DB45" s="701"/>
      <c r="DC45" s="702"/>
      <c r="DD45" s="686">
        <v>31212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503821</v>
      </c>
      <c r="CS46" s="681"/>
      <c r="CT46" s="681"/>
      <c r="CU46" s="681"/>
      <c r="CV46" s="681"/>
      <c r="CW46" s="681"/>
      <c r="CX46" s="681"/>
      <c r="CY46" s="682"/>
      <c r="CZ46" s="683">
        <v>5.6</v>
      </c>
      <c r="DA46" s="684"/>
      <c r="DB46" s="684"/>
      <c r="DC46" s="685"/>
      <c r="DD46" s="686">
        <v>188491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102226</v>
      </c>
      <c r="CS47" s="699"/>
      <c r="CT47" s="699"/>
      <c r="CU47" s="699"/>
      <c r="CV47" s="699"/>
      <c r="CW47" s="699"/>
      <c r="CX47" s="699"/>
      <c r="CY47" s="700"/>
      <c r="CZ47" s="683">
        <v>1.1000000000000001</v>
      </c>
      <c r="DA47" s="701"/>
      <c r="DB47" s="701"/>
      <c r="DC47" s="702"/>
      <c r="DD47" s="686">
        <v>4400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139</v>
      </c>
      <c r="CS48" s="681"/>
      <c r="CT48" s="681"/>
      <c r="CU48" s="681"/>
      <c r="CV48" s="681"/>
      <c r="CW48" s="681"/>
      <c r="CX48" s="681"/>
      <c r="CY48" s="682"/>
      <c r="CZ48" s="683" t="s">
        <v>246</v>
      </c>
      <c r="DA48" s="684"/>
      <c r="DB48" s="684"/>
      <c r="DC48" s="685"/>
      <c r="DD48" s="686" t="s">
        <v>139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8936923</v>
      </c>
      <c r="CS49" s="665"/>
      <c r="CT49" s="665"/>
      <c r="CU49" s="665"/>
      <c r="CV49" s="665"/>
      <c r="CW49" s="665"/>
      <c r="CX49" s="665"/>
      <c r="CY49" s="666"/>
      <c r="CZ49" s="667">
        <v>100</v>
      </c>
      <c r="DA49" s="668"/>
      <c r="DB49" s="668"/>
      <c r="DC49" s="669"/>
      <c r="DD49" s="670">
        <v>4515020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p0XRjd4FCKn2Z6bUdjNw/axnP+8gfvtpLQmPiZmF1CyaPU8RxseU+8kX/DPNkEZcKjS3Lf5OIPG+v5IXYa6PCw==" saltValue="QY+IKcuCRJgxePcgdNJvt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8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0" t="s">
        <v>368</v>
      </c>
      <c r="DK2" s="1201"/>
      <c r="DL2" s="1201"/>
      <c r="DM2" s="1201"/>
      <c r="DN2" s="1201"/>
      <c r="DO2" s="1202"/>
      <c r="DP2" s="251"/>
      <c r="DQ2" s="1200" t="s">
        <v>369</v>
      </c>
      <c r="DR2" s="1201"/>
      <c r="DS2" s="1201"/>
      <c r="DT2" s="1201"/>
      <c r="DU2" s="1201"/>
      <c r="DV2" s="1201"/>
      <c r="DW2" s="1201"/>
      <c r="DX2" s="1201"/>
      <c r="DY2" s="1201"/>
      <c r="DZ2" s="1202"/>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3" t="s">
        <v>370</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85" t="s">
        <v>372</v>
      </c>
      <c r="B5" s="1086"/>
      <c r="C5" s="1086"/>
      <c r="D5" s="1086"/>
      <c r="E5" s="1086"/>
      <c r="F5" s="1086"/>
      <c r="G5" s="1086"/>
      <c r="H5" s="1086"/>
      <c r="I5" s="1086"/>
      <c r="J5" s="1086"/>
      <c r="K5" s="1086"/>
      <c r="L5" s="1086"/>
      <c r="M5" s="1086"/>
      <c r="N5" s="1086"/>
      <c r="O5" s="1086"/>
      <c r="P5" s="1087"/>
      <c r="Q5" s="1091" t="s">
        <v>373</v>
      </c>
      <c r="R5" s="1092"/>
      <c r="S5" s="1092"/>
      <c r="T5" s="1092"/>
      <c r="U5" s="1093"/>
      <c r="V5" s="1091" t="s">
        <v>374</v>
      </c>
      <c r="W5" s="1092"/>
      <c r="X5" s="1092"/>
      <c r="Y5" s="1092"/>
      <c r="Z5" s="1093"/>
      <c r="AA5" s="1091" t="s">
        <v>375</v>
      </c>
      <c r="AB5" s="1092"/>
      <c r="AC5" s="1092"/>
      <c r="AD5" s="1092"/>
      <c r="AE5" s="1092"/>
      <c r="AF5" s="1203" t="s">
        <v>376</v>
      </c>
      <c r="AG5" s="1092"/>
      <c r="AH5" s="1092"/>
      <c r="AI5" s="1092"/>
      <c r="AJ5" s="1107"/>
      <c r="AK5" s="1092" t="s">
        <v>377</v>
      </c>
      <c r="AL5" s="1092"/>
      <c r="AM5" s="1092"/>
      <c r="AN5" s="1092"/>
      <c r="AO5" s="1093"/>
      <c r="AP5" s="1091" t="s">
        <v>378</v>
      </c>
      <c r="AQ5" s="1092"/>
      <c r="AR5" s="1092"/>
      <c r="AS5" s="1092"/>
      <c r="AT5" s="1093"/>
      <c r="AU5" s="1091" t="s">
        <v>379</v>
      </c>
      <c r="AV5" s="1092"/>
      <c r="AW5" s="1092"/>
      <c r="AX5" s="1092"/>
      <c r="AY5" s="1107"/>
      <c r="AZ5" s="258"/>
      <c r="BA5" s="258"/>
      <c r="BB5" s="258"/>
      <c r="BC5" s="258"/>
      <c r="BD5" s="258"/>
      <c r="BE5" s="259"/>
      <c r="BF5" s="259"/>
      <c r="BG5" s="259"/>
      <c r="BH5" s="259"/>
      <c r="BI5" s="259"/>
      <c r="BJ5" s="259"/>
      <c r="BK5" s="259"/>
      <c r="BL5" s="259"/>
      <c r="BM5" s="259"/>
      <c r="BN5" s="259"/>
      <c r="BO5" s="259"/>
      <c r="BP5" s="259"/>
      <c r="BQ5" s="1085" t="s">
        <v>380</v>
      </c>
      <c r="BR5" s="1086"/>
      <c r="BS5" s="1086"/>
      <c r="BT5" s="1086"/>
      <c r="BU5" s="1086"/>
      <c r="BV5" s="1086"/>
      <c r="BW5" s="1086"/>
      <c r="BX5" s="1086"/>
      <c r="BY5" s="1086"/>
      <c r="BZ5" s="1086"/>
      <c r="CA5" s="1086"/>
      <c r="CB5" s="1086"/>
      <c r="CC5" s="1086"/>
      <c r="CD5" s="1086"/>
      <c r="CE5" s="1086"/>
      <c r="CF5" s="1086"/>
      <c r="CG5" s="1087"/>
      <c r="CH5" s="1091" t="s">
        <v>381</v>
      </c>
      <c r="CI5" s="1092"/>
      <c r="CJ5" s="1092"/>
      <c r="CK5" s="1092"/>
      <c r="CL5" s="1093"/>
      <c r="CM5" s="1091" t="s">
        <v>611</v>
      </c>
      <c r="CN5" s="1092"/>
      <c r="CO5" s="1092"/>
      <c r="CP5" s="1092"/>
      <c r="CQ5" s="1093"/>
      <c r="CR5" s="1091" t="s">
        <v>612</v>
      </c>
      <c r="CS5" s="1092"/>
      <c r="CT5" s="1092"/>
      <c r="CU5" s="1092"/>
      <c r="CV5" s="1093"/>
      <c r="CW5" s="1091" t="s">
        <v>613</v>
      </c>
      <c r="CX5" s="1092"/>
      <c r="CY5" s="1092"/>
      <c r="CZ5" s="1092"/>
      <c r="DA5" s="1093"/>
      <c r="DB5" s="1091" t="s">
        <v>382</v>
      </c>
      <c r="DC5" s="1092"/>
      <c r="DD5" s="1092"/>
      <c r="DE5" s="1092"/>
      <c r="DF5" s="1093"/>
      <c r="DG5" s="1188" t="s">
        <v>383</v>
      </c>
      <c r="DH5" s="1189"/>
      <c r="DI5" s="1189"/>
      <c r="DJ5" s="1189"/>
      <c r="DK5" s="1190"/>
      <c r="DL5" s="1188" t="s">
        <v>384</v>
      </c>
      <c r="DM5" s="1189"/>
      <c r="DN5" s="1189"/>
      <c r="DO5" s="1189"/>
      <c r="DP5" s="1190"/>
      <c r="DQ5" s="1091" t="s">
        <v>385</v>
      </c>
      <c r="DR5" s="1092"/>
      <c r="DS5" s="1092"/>
      <c r="DT5" s="1092"/>
      <c r="DU5" s="1093"/>
      <c r="DV5" s="1091" t="s">
        <v>379</v>
      </c>
      <c r="DW5" s="1092"/>
      <c r="DX5" s="1092"/>
      <c r="DY5" s="1092"/>
      <c r="DZ5" s="1107"/>
      <c r="EA5" s="256"/>
    </row>
    <row r="6" spans="1:131" s="257"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4"/>
      <c r="BA6" s="254"/>
      <c r="BB6" s="254"/>
      <c r="BC6" s="254"/>
      <c r="BD6" s="254"/>
      <c r="BE6" s="255"/>
      <c r="BF6" s="255"/>
      <c r="BG6" s="255"/>
      <c r="BH6" s="255"/>
      <c r="BI6" s="255"/>
      <c r="BJ6" s="255"/>
      <c r="BK6" s="255"/>
      <c r="BL6" s="255"/>
      <c r="BM6" s="255"/>
      <c r="BN6" s="255"/>
      <c r="BO6" s="255"/>
      <c r="BP6" s="255"/>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6"/>
    </row>
    <row r="7" spans="1:131" s="257" customFormat="1" ht="26.25" customHeight="1" thickTop="1" x14ac:dyDescent="0.15">
      <c r="A7" s="260">
        <v>1</v>
      </c>
      <c r="B7" s="1140" t="s">
        <v>386</v>
      </c>
      <c r="C7" s="1141"/>
      <c r="D7" s="1141"/>
      <c r="E7" s="1141"/>
      <c r="F7" s="1141"/>
      <c r="G7" s="1141"/>
      <c r="H7" s="1141"/>
      <c r="I7" s="1141"/>
      <c r="J7" s="1141"/>
      <c r="K7" s="1141"/>
      <c r="L7" s="1141"/>
      <c r="M7" s="1141"/>
      <c r="N7" s="1141"/>
      <c r="O7" s="1141"/>
      <c r="P7" s="1142"/>
      <c r="Q7" s="1194">
        <v>9005</v>
      </c>
      <c r="R7" s="1195"/>
      <c r="S7" s="1195"/>
      <c r="T7" s="1195"/>
      <c r="U7" s="1195"/>
      <c r="V7" s="1195">
        <v>8937</v>
      </c>
      <c r="W7" s="1195"/>
      <c r="X7" s="1195"/>
      <c r="Y7" s="1195"/>
      <c r="Z7" s="1195"/>
      <c r="AA7" s="1195">
        <v>68</v>
      </c>
      <c r="AB7" s="1195"/>
      <c r="AC7" s="1195"/>
      <c r="AD7" s="1195"/>
      <c r="AE7" s="1196"/>
      <c r="AF7" s="1197">
        <v>48</v>
      </c>
      <c r="AG7" s="1198"/>
      <c r="AH7" s="1198"/>
      <c r="AI7" s="1198"/>
      <c r="AJ7" s="1199"/>
      <c r="AK7" s="1181">
        <v>254</v>
      </c>
      <c r="AL7" s="1182"/>
      <c r="AM7" s="1182"/>
      <c r="AN7" s="1182"/>
      <c r="AO7" s="1182"/>
      <c r="AP7" s="1182">
        <v>6445</v>
      </c>
      <c r="AQ7" s="1182"/>
      <c r="AR7" s="1182"/>
      <c r="AS7" s="1182"/>
      <c r="AT7" s="1182"/>
      <c r="AU7" s="1183"/>
      <c r="AV7" s="1183"/>
      <c r="AW7" s="1183"/>
      <c r="AX7" s="1183"/>
      <c r="AY7" s="1184"/>
      <c r="AZ7" s="254"/>
      <c r="BA7" s="254"/>
      <c r="BB7" s="254"/>
      <c r="BC7" s="254"/>
      <c r="BD7" s="254"/>
      <c r="BE7" s="255"/>
      <c r="BF7" s="255"/>
      <c r="BG7" s="255"/>
      <c r="BH7" s="255"/>
      <c r="BI7" s="255"/>
      <c r="BJ7" s="255"/>
      <c r="BK7" s="255"/>
      <c r="BL7" s="255"/>
      <c r="BM7" s="255"/>
      <c r="BN7" s="255"/>
      <c r="BO7" s="255"/>
      <c r="BP7" s="255"/>
      <c r="BQ7" s="261">
        <v>1</v>
      </c>
      <c r="BR7" s="262"/>
      <c r="BS7" s="1185" t="s">
        <v>584</v>
      </c>
      <c r="BT7" s="1186"/>
      <c r="BU7" s="1186"/>
      <c r="BV7" s="1186"/>
      <c r="BW7" s="1186"/>
      <c r="BX7" s="1186"/>
      <c r="BY7" s="1186"/>
      <c r="BZ7" s="1186"/>
      <c r="CA7" s="1186"/>
      <c r="CB7" s="1186"/>
      <c r="CC7" s="1186"/>
      <c r="CD7" s="1186"/>
      <c r="CE7" s="1186"/>
      <c r="CF7" s="1186"/>
      <c r="CG7" s="1187"/>
      <c r="CH7" s="1178">
        <v>-17</v>
      </c>
      <c r="CI7" s="1179"/>
      <c r="CJ7" s="1179"/>
      <c r="CK7" s="1179"/>
      <c r="CL7" s="1180"/>
      <c r="CM7" s="1178">
        <v>663</v>
      </c>
      <c r="CN7" s="1179"/>
      <c r="CO7" s="1179"/>
      <c r="CP7" s="1179"/>
      <c r="CQ7" s="1180"/>
      <c r="CR7" s="1178">
        <v>40</v>
      </c>
      <c r="CS7" s="1179"/>
      <c r="CT7" s="1179"/>
      <c r="CU7" s="1179"/>
      <c r="CV7" s="1180"/>
      <c r="CW7" s="1178">
        <v>40</v>
      </c>
      <c r="CX7" s="1179"/>
      <c r="CY7" s="1179"/>
      <c r="CZ7" s="1179"/>
      <c r="DA7" s="1180"/>
      <c r="DB7" s="1178" t="s">
        <v>517</v>
      </c>
      <c r="DC7" s="1179"/>
      <c r="DD7" s="1179"/>
      <c r="DE7" s="1179"/>
      <c r="DF7" s="1180"/>
      <c r="DG7" s="1178" t="s">
        <v>517</v>
      </c>
      <c r="DH7" s="1179"/>
      <c r="DI7" s="1179"/>
      <c r="DJ7" s="1179"/>
      <c r="DK7" s="1180"/>
      <c r="DL7" s="1178" t="s">
        <v>517</v>
      </c>
      <c r="DM7" s="1179"/>
      <c r="DN7" s="1179"/>
      <c r="DO7" s="1179"/>
      <c r="DP7" s="1180"/>
      <c r="DQ7" s="1178" t="s">
        <v>517</v>
      </c>
      <c r="DR7" s="1179"/>
      <c r="DS7" s="1179"/>
      <c r="DT7" s="1179"/>
      <c r="DU7" s="1180"/>
      <c r="DV7" s="1205"/>
      <c r="DW7" s="1206"/>
      <c r="DX7" s="1206"/>
      <c r="DY7" s="1206"/>
      <c r="DZ7" s="1207"/>
      <c r="EA7" s="256"/>
    </row>
    <row r="8" spans="1:131" s="257" customFormat="1" ht="26.25" customHeight="1" x14ac:dyDescent="0.15">
      <c r="A8" s="263">
        <v>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9"/>
      <c r="AG8" s="1110"/>
      <c r="AH8" s="1110"/>
      <c r="AI8" s="1110"/>
      <c r="AJ8" s="1111"/>
      <c r="AK8" s="1176"/>
      <c r="AL8" s="1177"/>
      <c r="AM8" s="1177"/>
      <c r="AN8" s="1177"/>
      <c r="AO8" s="1177"/>
      <c r="AP8" s="1177"/>
      <c r="AQ8" s="1177"/>
      <c r="AR8" s="1177"/>
      <c r="AS8" s="1177"/>
      <c r="AT8" s="1177"/>
      <c r="AU8" s="1174"/>
      <c r="AV8" s="1174"/>
      <c r="AW8" s="1174"/>
      <c r="AX8" s="1174"/>
      <c r="AY8" s="1175"/>
      <c r="AZ8" s="254"/>
      <c r="BA8" s="254"/>
      <c r="BB8" s="254"/>
      <c r="BC8" s="254"/>
      <c r="BD8" s="254"/>
      <c r="BE8" s="255"/>
      <c r="BF8" s="255"/>
      <c r="BG8" s="255"/>
      <c r="BH8" s="255"/>
      <c r="BI8" s="255"/>
      <c r="BJ8" s="255"/>
      <c r="BK8" s="255"/>
      <c r="BL8" s="255"/>
      <c r="BM8" s="255"/>
      <c r="BN8" s="255"/>
      <c r="BO8" s="255"/>
      <c r="BP8" s="255"/>
      <c r="BQ8" s="264">
        <v>2</v>
      </c>
      <c r="BR8" s="265"/>
      <c r="BS8" s="1104" t="s">
        <v>585</v>
      </c>
      <c r="BT8" s="1105"/>
      <c r="BU8" s="1105"/>
      <c r="BV8" s="1105"/>
      <c r="BW8" s="1105"/>
      <c r="BX8" s="1105"/>
      <c r="BY8" s="1105"/>
      <c r="BZ8" s="1105"/>
      <c r="CA8" s="1105"/>
      <c r="CB8" s="1105"/>
      <c r="CC8" s="1105"/>
      <c r="CD8" s="1105"/>
      <c r="CE8" s="1105"/>
      <c r="CF8" s="1105"/>
      <c r="CG8" s="1106"/>
      <c r="CH8" s="1079">
        <v>-7</v>
      </c>
      <c r="CI8" s="1080"/>
      <c r="CJ8" s="1080"/>
      <c r="CK8" s="1080"/>
      <c r="CL8" s="1081"/>
      <c r="CM8" s="1079">
        <v>49</v>
      </c>
      <c r="CN8" s="1080"/>
      <c r="CO8" s="1080"/>
      <c r="CP8" s="1080"/>
      <c r="CQ8" s="1081"/>
      <c r="CR8" s="1079">
        <v>15</v>
      </c>
      <c r="CS8" s="1080"/>
      <c r="CT8" s="1080"/>
      <c r="CU8" s="1080"/>
      <c r="CV8" s="1081"/>
      <c r="CW8" s="1079">
        <v>5</v>
      </c>
      <c r="CX8" s="1080"/>
      <c r="CY8" s="1080"/>
      <c r="CZ8" s="1080"/>
      <c r="DA8" s="1081"/>
      <c r="DB8" s="1079" t="s">
        <v>517</v>
      </c>
      <c r="DC8" s="1080"/>
      <c r="DD8" s="1080"/>
      <c r="DE8" s="1080"/>
      <c r="DF8" s="1081"/>
      <c r="DG8" s="1079" t="s">
        <v>517</v>
      </c>
      <c r="DH8" s="1080"/>
      <c r="DI8" s="1080"/>
      <c r="DJ8" s="1080"/>
      <c r="DK8" s="1081"/>
      <c r="DL8" s="1079" t="s">
        <v>517</v>
      </c>
      <c r="DM8" s="1080"/>
      <c r="DN8" s="1080"/>
      <c r="DO8" s="1080"/>
      <c r="DP8" s="1081"/>
      <c r="DQ8" s="1079" t="s">
        <v>517</v>
      </c>
      <c r="DR8" s="1080"/>
      <c r="DS8" s="1080"/>
      <c r="DT8" s="1080"/>
      <c r="DU8" s="1081"/>
      <c r="DV8" s="1082"/>
      <c r="DW8" s="1083"/>
      <c r="DX8" s="1083"/>
      <c r="DY8" s="1083"/>
      <c r="DZ8" s="1084"/>
      <c r="EA8" s="256"/>
    </row>
    <row r="9" spans="1:131" s="257" customFormat="1" ht="26.25" customHeight="1" x14ac:dyDescent="0.15">
      <c r="A9" s="263">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6"/>
      <c r="AL9" s="1177"/>
      <c r="AM9" s="1177"/>
      <c r="AN9" s="1177"/>
      <c r="AO9" s="1177"/>
      <c r="AP9" s="1177"/>
      <c r="AQ9" s="1177"/>
      <c r="AR9" s="1177"/>
      <c r="AS9" s="1177"/>
      <c r="AT9" s="1177"/>
      <c r="AU9" s="1174"/>
      <c r="AV9" s="1174"/>
      <c r="AW9" s="1174"/>
      <c r="AX9" s="1174"/>
      <c r="AY9" s="1175"/>
      <c r="AZ9" s="254"/>
      <c r="BA9" s="254"/>
      <c r="BB9" s="254"/>
      <c r="BC9" s="254"/>
      <c r="BD9" s="254"/>
      <c r="BE9" s="255"/>
      <c r="BF9" s="255"/>
      <c r="BG9" s="255"/>
      <c r="BH9" s="255"/>
      <c r="BI9" s="255"/>
      <c r="BJ9" s="255"/>
      <c r="BK9" s="255"/>
      <c r="BL9" s="255"/>
      <c r="BM9" s="255"/>
      <c r="BN9" s="255"/>
      <c r="BO9" s="255"/>
      <c r="BP9" s="255"/>
      <c r="BQ9" s="264">
        <v>3</v>
      </c>
      <c r="BR9" s="265" t="s">
        <v>586</v>
      </c>
      <c r="BS9" s="1104" t="s">
        <v>587</v>
      </c>
      <c r="BT9" s="1105"/>
      <c r="BU9" s="1105"/>
      <c r="BV9" s="1105"/>
      <c r="BW9" s="1105"/>
      <c r="BX9" s="1105"/>
      <c r="BY9" s="1105"/>
      <c r="BZ9" s="1105"/>
      <c r="CA9" s="1105"/>
      <c r="CB9" s="1105"/>
      <c r="CC9" s="1105"/>
      <c r="CD9" s="1105"/>
      <c r="CE9" s="1105"/>
      <c r="CF9" s="1105"/>
      <c r="CG9" s="1106"/>
      <c r="CH9" s="1079">
        <v>1</v>
      </c>
      <c r="CI9" s="1080"/>
      <c r="CJ9" s="1080"/>
      <c r="CK9" s="1080"/>
      <c r="CL9" s="1081"/>
      <c r="CM9" s="1079">
        <v>229</v>
      </c>
      <c r="CN9" s="1080"/>
      <c r="CO9" s="1080"/>
      <c r="CP9" s="1080"/>
      <c r="CQ9" s="1081"/>
      <c r="CR9" s="1079">
        <v>3</v>
      </c>
      <c r="CS9" s="1080"/>
      <c r="CT9" s="1080"/>
      <c r="CU9" s="1080"/>
      <c r="CV9" s="1081"/>
      <c r="CW9" s="1079" t="s">
        <v>591</v>
      </c>
      <c r="CX9" s="1080"/>
      <c r="CY9" s="1080"/>
      <c r="CZ9" s="1080"/>
      <c r="DA9" s="1081"/>
      <c r="DB9" s="1079" t="s">
        <v>517</v>
      </c>
      <c r="DC9" s="1080"/>
      <c r="DD9" s="1080"/>
      <c r="DE9" s="1080"/>
      <c r="DF9" s="1081"/>
      <c r="DG9" s="1079">
        <v>791</v>
      </c>
      <c r="DH9" s="1080"/>
      <c r="DI9" s="1080"/>
      <c r="DJ9" s="1080"/>
      <c r="DK9" s="1081"/>
      <c r="DL9" s="1079" t="s">
        <v>517</v>
      </c>
      <c r="DM9" s="1080"/>
      <c r="DN9" s="1080"/>
      <c r="DO9" s="1080"/>
      <c r="DP9" s="1081"/>
      <c r="DQ9" s="1079">
        <v>493</v>
      </c>
      <c r="DR9" s="1080"/>
      <c r="DS9" s="1080"/>
      <c r="DT9" s="1080"/>
      <c r="DU9" s="1081"/>
      <c r="DV9" s="1082"/>
      <c r="DW9" s="1083"/>
      <c r="DX9" s="1083"/>
      <c r="DY9" s="1083"/>
      <c r="DZ9" s="1084"/>
      <c r="EA9" s="256"/>
    </row>
    <row r="10" spans="1:131" s="257" customFormat="1" ht="26.25" customHeight="1" x14ac:dyDescent="0.15">
      <c r="A10" s="263">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4"/>
      <c r="BA10" s="254"/>
      <c r="BB10" s="254"/>
      <c r="BC10" s="254"/>
      <c r="BD10" s="254"/>
      <c r="BE10" s="255"/>
      <c r="BF10" s="255"/>
      <c r="BG10" s="255"/>
      <c r="BH10" s="255"/>
      <c r="BI10" s="255"/>
      <c r="BJ10" s="255"/>
      <c r="BK10" s="255"/>
      <c r="BL10" s="255"/>
      <c r="BM10" s="255"/>
      <c r="BN10" s="255"/>
      <c r="BO10" s="255"/>
      <c r="BP10" s="255"/>
      <c r="BQ10" s="264">
        <v>4</v>
      </c>
      <c r="BR10" s="265"/>
      <c r="BS10" s="1104" t="s">
        <v>588</v>
      </c>
      <c r="BT10" s="1105"/>
      <c r="BU10" s="1105"/>
      <c r="BV10" s="1105"/>
      <c r="BW10" s="1105"/>
      <c r="BX10" s="1105"/>
      <c r="BY10" s="1105"/>
      <c r="BZ10" s="1105"/>
      <c r="CA10" s="1105"/>
      <c r="CB10" s="1105"/>
      <c r="CC10" s="1105"/>
      <c r="CD10" s="1105"/>
      <c r="CE10" s="1105"/>
      <c r="CF10" s="1105"/>
      <c r="CG10" s="1106"/>
      <c r="CH10" s="1079">
        <v>1</v>
      </c>
      <c r="CI10" s="1080"/>
      <c r="CJ10" s="1080"/>
      <c r="CK10" s="1080"/>
      <c r="CL10" s="1081"/>
      <c r="CM10" s="1079">
        <v>32</v>
      </c>
      <c r="CN10" s="1080"/>
      <c r="CO10" s="1080"/>
      <c r="CP10" s="1080"/>
      <c r="CQ10" s="1081"/>
      <c r="CR10" s="1079">
        <v>22</v>
      </c>
      <c r="CS10" s="1080"/>
      <c r="CT10" s="1080"/>
      <c r="CU10" s="1080"/>
      <c r="CV10" s="1081"/>
      <c r="CW10" s="1079">
        <v>46</v>
      </c>
      <c r="CX10" s="1080"/>
      <c r="CY10" s="1080"/>
      <c r="CZ10" s="1080"/>
      <c r="DA10" s="1081"/>
      <c r="DB10" s="1079" t="s">
        <v>517</v>
      </c>
      <c r="DC10" s="1080"/>
      <c r="DD10" s="1080"/>
      <c r="DE10" s="1080"/>
      <c r="DF10" s="1081"/>
      <c r="DG10" s="1079" t="s">
        <v>517</v>
      </c>
      <c r="DH10" s="1080"/>
      <c r="DI10" s="1080"/>
      <c r="DJ10" s="1080"/>
      <c r="DK10" s="1081"/>
      <c r="DL10" s="1079" t="s">
        <v>517</v>
      </c>
      <c r="DM10" s="1080"/>
      <c r="DN10" s="1080"/>
      <c r="DO10" s="1080"/>
      <c r="DP10" s="1081"/>
      <c r="DQ10" s="1079" t="s">
        <v>517</v>
      </c>
      <c r="DR10" s="1080"/>
      <c r="DS10" s="1080"/>
      <c r="DT10" s="1080"/>
      <c r="DU10" s="1081"/>
      <c r="DV10" s="1082"/>
      <c r="DW10" s="1083"/>
      <c r="DX10" s="1083"/>
      <c r="DY10" s="1083"/>
      <c r="DZ10" s="1084"/>
      <c r="EA10" s="256"/>
    </row>
    <row r="11" spans="1:131" s="257" customFormat="1" ht="26.25" customHeight="1" x14ac:dyDescent="0.15">
      <c r="A11" s="263">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4"/>
      <c r="BA11" s="254"/>
      <c r="BB11" s="254"/>
      <c r="BC11" s="254"/>
      <c r="BD11" s="254"/>
      <c r="BE11" s="255"/>
      <c r="BF11" s="255"/>
      <c r="BG11" s="255"/>
      <c r="BH11" s="255"/>
      <c r="BI11" s="255"/>
      <c r="BJ11" s="255"/>
      <c r="BK11" s="255"/>
      <c r="BL11" s="255"/>
      <c r="BM11" s="255"/>
      <c r="BN11" s="255"/>
      <c r="BO11" s="255"/>
      <c r="BP11" s="255"/>
      <c r="BQ11" s="264">
        <v>5</v>
      </c>
      <c r="BR11" s="265"/>
      <c r="BS11" s="1104" t="s">
        <v>589</v>
      </c>
      <c r="BT11" s="1105"/>
      <c r="BU11" s="1105"/>
      <c r="BV11" s="1105"/>
      <c r="BW11" s="1105"/>
      <c r="BX11" s="1105"/>
      <c r="BY11" s="1105"/>
      <c r="BZ11" s="1105"/>
      <c r="CA11" s="1105"/>
      <c r="CB11" s="1105"/>
      <c r="CC11" s="1105"/>
      <c r="CD11" s="1105"/>
      <c r="CE11" s="1105"/>
      <c r="CF11" s="1105"/>
      <c r="CG11" s="1106"/>
      <c r="CH11" s="1079">
        <v>1</v>
      </c>
      <c r="CI11" s="1080"/>
      <c r="CJ11" s="1080"/>
      <c r="CK11" s="1080"/>
      <c r="CL11" s="1081"/>
      <c r="CM11" s="1079">
        <v>11</v>
      </c>
      <c r="CN11" s="1080"/>
      <c r="CO11" s="1080"/>
      <c r="CP11" s="1080"/>
      <c r="CQ11" s="1081"/>
      <c r="CR11" s="1079">
        <v>5</v>
      </c>
      <c r="CS11" s="1080"/>
      <c r="CT11" s="1080"/>
      <c r="CU11" s="1080"/>
      <c r="CV11" s="1081"/>
      <c r="CW11" s="1079">
        <v>1</v>
      </c>
      <c r="CX11" s="1080"/>
      <c r="CY11" s="1080"/>
      <c r="CZ11" s="1080"/>
      <c r="DA11" s="1081"/>
      <c r="DB11" s="1079" t="s">
        <v>517</v>
      </c>
      <c r="DC11" s="1080"/>
      <c r="DD11" s="1080"/>
      <c r="DE11" s="1080"/>
      <c r="DF11" s="1081"/>
      <c r="DG11" s="1079" t="s">
        <v>517</v>
      </c>
      <c r="DH11" s="1080"/>
      <c r="DI11" s="1080"/>
      <c r="DJ11" s="1080"/>
      <c r="DK11" s="1081"/>
      <c r="DL11" s="1079" t="s">
        <v>517</v>
      </c>
      <c r="DM11" s="1080"/>
      <c r="DN11" s="1080"/>
      <c r="DO11" s="1080"/>
      <c r="DP11" s="1081"/>
      <c r="DQ11" s="1079" t="s">
        <v>517</v>
      </c>
      <c r="DR11" s="1080"/>
      <c r="DS11" s="1080"/>
      <c r="DT11" s="1080"/>
      <c r="DU11" s="1081"/>
      <c r="DV11" s="1082"/>
      <c r="DW11" s="1083"/>
      <c r="DX11" s="1083"/>
      <c r="DY11" s="1083"/>
      <c r="DZ11" s="1084"/>
      <c r="EA11" s="256"/>
    </row>
    <row r="12" spans="1:131" s="257" customFormat="1" ht="26.25" customHeight="1" x14ac:dyDescent="0.15">
      <c r="A12" s="263">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4"/>
      <c r="BA12" s="254"/>
      <c r="BB12" s="254"/>
      <c r="BC12" s="254"/>
      <c r="BD12" s="254"/>
      <c r="BE12" s="255"/>
      <c r="BF12" s="255"/>
      <c r="BG12" s="255"/>
      <c r="BH12" s="255"/>
      <c r="BI12" s="255"/>
      <c r="BJ12" s="255"/>
      <c r="BK12" s="255"/>
      <c r="BL12" s="255"/>
      <c r="BM12" s="255"/>
      <c r="BN12" s="255"/>
      <c r="BO12" s="255"/>
      <c r="BP12" s="255"/>
      <c r="BQ12" s="264">
        <v>6</v>
      </c>
      <c r="BR12" s="265"/>
      <c r="BS12" s="1104" t="s">
        <v>590</v>
      </c>
      <c r="BT12" s="1105"/>
      <c r="BU12" s="1105"/>
      <c r="BV12" s="1105"/>
      <c r="BW12" s="1105"/>
      <c r="BX12" s="1105"/>
      <c r="BY12" s="1105"/>
      <c r="BZ12" s="1105"/>
      <c r="CA12" s="1105"/>
      <c r="CB12" s="1105"/>
      <c r="CC12" s="1105"/>
      <c r="CD12" s="1105"/>
      <c r="CE12" s="1105"/>
      <c r="CF12" s="1105"/>
      <c r="CG12" s="1106"/>
      <c r="CH12" s="1079">
        <v>0</v>
      </c>
      <c r="CI12" s="1080"/>
      <c r="CJ12" s="1080"/>
      <c r="CK12" s="1080"/>
      <c r="CL12" s="1081"/>
      <c r="CM12" s="1079">
        <v>3</v>
      </c>
      <c r="CN12" s="1080"/>
      <c r="CO12" s="1080"/>
      <c r="CP12" s="1080"/>
      <c r="CQ12" s="1081"/>
      <c r="CR12" s="1079">
        <v>0</v>
      </c>
      <c r="CS12" s="1080"/>
      <c r="CT12" s="1080"/>
      <c r="CU12" s="1080"/>
      <c r="CV12" s="1081"/>
      <c r="CW12" s="1079">
        <v>0</v>
      </c>
      <c r="CX12" s="1080"/>
      <c r="CY12" s="1080"/>
      <c r="CZ12" s="1080"/>
      <c r="DA12" s="1081"/>
      <c r="DB12" s="1079" t="s">
        <v>517</v>
      </c>
      <c r="DC12" s="1080"/>
      <c r="DD12" s="1080"/>
      <c r="DE12" s="1080"/>
      <c r="DF12" s="1081"/>
      <c r="DG12" s="1079" t="s">
        <v>517</v>
      </c>
      <c r="DH12" s="1080"/>
      <c r="DI12" s="1080"/>
      <c r="DJ12" s="1080"/>
      <c r="DK12" s="1081"/>
      <c r="DL12" s="1079" t="s">
        <v>517</v>
      </c>
      <c r="DM12" s="1080"/>
      <c r="DN12" s="1080"/>
      <c r="DO12" s="1080"/>
      <c r="DP12" s="1081"/>
      <c r="DQ12" s="1079" t="s">
        <v>517</v>
      </c>
      <c r="DR12" s="1080"/>
      <c r="DS12" s="1080"/>
      <c r="DT12" s="1080"/>
      <c r="DU12" s="1081"/>
      <c r="DV12" s="1082"/>
      <c r="DW12" s="1083"/>
      <c r="DX12" s="1083"/>
      <c r="DY12" s="1083"/>
      <c r="DZ12" s="1084"/>
      <c r="EA12" s="256"/>
    </row>
    <row r="13" spans="1:131" s="257" customFormat="1" ht="26.25" customHeight="1" x14ac:dyDescent="0.15">
      <c r="A13" s="263">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4"/>
      <c r="BA13" s="254"/>
      <c r="BB13" s="254"/>
      <c r="BC13" s="254"/>
      <c r="BD13" s="254"/>
      <c r="BE13" s="255"/>
      <c r="BF13" s="255"/>
      <c r="BG13" s="255"/>
      <c r="BH13" s="255"/>
      <c r="BI13" s="255"/>
      <c r="BJ13" s="255"/>
      <c r="BK13" s="255"/>
      <c r="BL13" s="255"/>
      <c r="BM13" s="255"/>
      <c r="BN13" s="255"/>
      <c r="BO13" s="255"/>
      <c r="BP13" s="255"/>
      <c r="BQ13" s="264">
        <v>7</v>
      </c>
      <c r="BR13" s="265"/>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6"/>
    </row>
    <row r="14" spans="1:131" s="257" customFormat="1" ht="26.25" customHeight="1" x14ac:dyDescent="0.15">
      <c r="A14" s="263">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4"/>
      <c r="BA14" s="254"/>
      <c r="BB14" s="254"/>
      <c r="BC14" s="254"/>
      <c r="BD14" s="254"/>
      <c r="BE14" s="255"/>
      <c r="BF14" s="255"/>
      <c r="BG14" s="255"/>
      <c r="BH14" s="255"/>
      <c r="BI14" s="255"/>
      <c r="BJ14" s="255"/>
      <c r="BK14" s="255"/>
      <c r="BL14" s="255"/>
      <c r="BM14" s="255"/>
      <c r="BN14" s="255"/>
      <c r="BO14" s="255"/>
      <c r="BP14" s="255"/>
      <c r="BQ14" s="264">
        <v>8</v>
      </c>
      <c r="BR14" s="265"/>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6"/>
    </row>
    <row r="15" spans="1:131" s="257" customFormat="1" ht="26.25" customHeight="1" x14ac:dyDescent="0.15">
      <c r="A15" s="263">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4"/>
      <c r="BA15" s="254"/>
      <c r="BB15" s="254"/>
      <c r="BC15" s="254"/>
      <c r="BD15" s="254"/>
      <c r="BE15" s="255"/>
      <c r="BF15" s="255"/>
      <c r="BG15" s="255"/>
      <c r="BH15" s="255"/>
      <c r="BI15" s="255"/>
      <c r="BJ15" s="255"/>
      <c r="BK15" s="255"/>
      <c r="BL15" s="255"/>
      <c r="BM15" s="255"/>
      <c r="BN15" s="255"/>
      <c r="BO15" s="255"/>
      <c r="BP15" s="255"/>
      <c r="BQ15" s="264">
        <v>9</v>
      </c>
      <c r="BR15" s="265"/>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6"/>
    </row>
    <row r="16" spans="1:131" s="257" customFormat="1" ht="26.25" customHeight="1" x14ac:dyDescent="0.15">
      <c r="A16" s="263">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4"/>
      <c r="BA16" s="254"/>
      <c r="BB16" s="254"/>
      <c r="BC16" s="254"/>
      <c r="BD16" s="254"/>
      <c r="BE16" s="255"/>
      <c r="BF16" s="255"/>
      <c r="BG16" s="255"/>
      <c r="BH16" s="255"/>
      <c r="BI16" s="255"/>
      <c r="BJ16" s="255"/>
      <c r="BK16" s="255"/>
      <c r="BL16" s="255"/>
      <c r="BM16" s="255"/>
      <c r="BN16" s="255"/>
      <c r="BO16" s="255"/>
      <c r="BP16" s="255"/>
      <c r="BQ16" s="264">
        <v>10</v>
      </c>
      <c r="BR16" s="265"/>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6"/>
    </row>
    <row r="17" spans="1:131" s="257" customFormat="1" ht="26.25" customHeight="1" x14ac:dyDescent="0.15">
      <c r="A17" s="263">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4"/>
      <c r="BA17" s="254"/>
      <c r="BB17" s="254"/>
      <c r="BC17" s="254"/>
      <c r="BD17" s="254"/>
      <c r="BE17" s="255"/>
      <c r="BF17" s="255"/>
      <c r="BG17" s="255"/>
      <c r="BH17" s="255"/>
      <c r="BI17" s="255"/>
      <c r="BJ17" s="255"/>
      <c r="BK17" s="255"/>
      <c r="BL17" s="255"/>
      <c r="BM17" s="255"/>
      <c r="BN17" s="255"/>
      <c r="BO17" s="255"/>
      <c r="BP17" s="255"/>
      <c r="BQ17" s="264">
        <v>11</v>
      </c>
      <c r="BR17" s="265"/>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6"/>
    </row>
    <row r="18" spans="1:131" s="257" customFormat="1" ht="26.25" customHeight="1" x14ac:dyDescent="0.15">
      <c r="A18" s="263">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4"/>
      <c r="BA18" s="254"/>
      <c r="BB18" s="254"/>
      <c r="BC18" s="254"/>
      <c r="BD18" s="254"/>
      <c r="BE18" s="255"/>
      <c r="BF18" s="255"/>
      <c r="BG18" s="255"/>
      <c r="BH18" s="255"/>
      <c r="BI18" s="255"/>
      <c r="BJ18" s="255"/>
      <c r="BK18" s="255"/>
      <c r="BL18" s="255"/>
      <c r="BM18" s="255"/>
      <c r="BN18" s="255"/>
      <c r="BO18" s="255"/>
      <c r="BP18" s="255"/>
      <c r="BQ18" s="264">
        <v>12</v>
      </c>
      <c r="BR18" s="265"/>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6"/>
    </row>
    <row r="19" spans="1:131" s="257" customFormat="1" ht="26.25" customHeight="1" x14ac:dyDescent="0.15">
      <c r="A19" s="263">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4"/>
      <c r="BA19" s="254"/>
      <c r="BB19" s="254"/>
      <c r="BC19" s="254"/>
      <c r="BD19" s="254"/>
      <c r="BE19" s="255"/>
      <c r="BF19" s="255"/>
      <c r="BG19" s="255"/>
      <c r="BH19" s="255"/>
      <c r="BI19" s="255"/>
      <c r="BJ19" s="255"/>
      <c r="BK19" s="255"/>
      <c r="BL19" s="255"/>
      <c r="BM19" s="255"/>
      <c r="BN19" s="255"/>
      <c r="BO19" s="255"/>
      <c r="BP19" s="255"/>
      <c r="BQ19" s="264">
        <v>13</v>
      </c>
      <c r="BR19" s="265"/>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6"/>
    </row>
    <row r="20" spans="1:131" s="257" customFormat="1" ht="26.25" customHeight="1" x14ac:dyDescent="0.15">
      <c r="A20" s="263">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4"/>
      <c r="BA20" s="254"/>
      <c r="BB20" s="254"/>
      <c r="BC20" s="254"/>
      <c r="BD20" s="254"/>
      <c r="BE20" s="255"/>
      <c r="BF20" s="255"/>
      <c r="BG20" s="255"/>
      <c r="BH20" s="255"/>
      <c r="BI20" s="255"/>
      <c r="BJ20" s="255"/>
      <c r="BK20" s="255"/>
      <c r="BL20" s="255"/>
      <c r="BM20" s="255"/>
      <c r="BN20" s="255"/>
      <c r="BO20" s="255"/>
      <c r="BP20" s="255"/>
      <c r="BQ20" s="264">
        <v>14</v>
      </c>
      <c r="BR20" s="265"/>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6"/>
    </row>
    <row r="21" spans="1:131" s="257" customFormat="1" ht="26.25" customHeight="1" thickBot="1" x14ac:dyDescent="0.2">
      <c r="A21" s="263">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4"/>
      <c r="BA21" s="254"/>
      <c r="BB21" s="254"/>
      <c r="BC21" s="254"/>
      <c r="BD21" s="254"/>
      <c r="BE21" s="255"/>
      <c r="BF21" s="255"/>
      <c r="BG21" s="255"/>
      <c r="BH21" s="255"/>
      <c r="BI21" s="255"/>
      <c r="BJ21" s="255"/>
      <c r="BK21" s="255"/>
      <c r="BL21" s="255"/>
      <c r="BM21" s="255"/>
      <c r="BN21" s="255"/>
      <c r="BO21" s="255"/>
      <c r="BP21" s="255"/>
      <c r="BQ21" s="264">
        <v>15</v>
      </c>
      <c r="BR21" s="265"/>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6"/>
    </row>
    <row r="22" spans="1:131" s="257" customFormat="1" ht="26.25" customHeight="1" x14ac:dyDescent="0.15">
      <c r="A22" s="263">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387</v>
      </c>
      <c r="BA22" s="1125"/>
      <c r="BB22" s="1125"/>
      <c r="BC22" s="1125"/>
      <c r="BD22" s="1126"/>
      <c r="BE22" s="255"/>
      <c r="BF22" s="255"/>
      <c r="BG22" s="255"/>
      <c r="BH22" s="255"/>
      <c r="BI22" s="255"/>
      <c r="BJ22" s="255"/>
      <c r="BK22" s="255"/>
      <c r="BL22" s="255"/>
      <c r="BM22" s="255"/>
      <c r="BN22" s="255"/>
      <c r="BO22" s="255"/>
      <c r="BP22" s="255"/>
      <c r="BQ22" s="264">
        <v>16</v>
      </c>
      <c r="BR22" s="265"/>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6"/>
    </row>
    <row r="23" spans="1:131" s="257" customFormat="1" ht="26.25" customHeight="1" thickBot="1" x14ac:dyDescent="0.2">
      <c r="A23" s="266" t="s">
        <v>388</v>
      </c>
      <c r="B23" s="1039" t="s">
        <v>389</v>
      </c>
      <c r="C23" s="1040"/>
      <c r="D23" s="1040"/>
      <c r="E23" s="1040"/>
      <c r="F23" s="1040"/>
      <c r="G23" s="1040"/>
      <c r="H23" s="1040"/>
      <c r="I23" s="1040"/>
      <c r="J23" s="1040"/>
      <c r="K23" s="1040"/>
      <c r="L23" s="1040"/>
      <c r="M23" s="1040"/>
      <c r="N23" s="1040"/>
      <c r="O23" s="1040"/>
      <c r="P23" s="1041"/>
      <c r="Q23" s="1158"/>
      <c r="R23" s="1159"/>
      <c r="S23" s="1159"/>
      <c r="T23" s="1159"/>
      <c r="U23" s="1159"/>
      <c r="V23" s="1159"/>
      <c r="W23" s="1159"/>
      <c r="X23" s="1159"/>
      <c r="Y23" s="1159"/>
      <c r="Z23" s="1159"/>
      <c r="AA23" s="1159"/>
      <c r="AB23" s="1159"/>
      <c r="AC23" s="1159"/>
      <c r="AD23" s="1159"/>
      <c r="AE23" s="1160"/>
      <c r="AF23" s="1161">
        <v>48</v>
      </c>
      <c r="AG23" s="1159"/>
      <c r="AH23" s="1159"/>
      <c r="AI23" s="1159"/>
      <c r="AJ23" s="1162"/>
      <c r="AK23" s="1163"/>
      <c r="AL23" s="1164"/>
      <c r="AM23" s="1164"/>
      <c r="AN23" s="1164"/>
      <c r="AO23" s="1164"/>
      <c r="AP23" s="1159"/>
      <c r="AQ23" s="1159"/>
      <c r="AR23" s="1159"/>
      <c r="AS23" s="1159"/>
      <c r="AT23" s="1159"/>
      <c r="AU23" s="1165"/>
      <c r="AV23" s="1165"/>
      <c r="AW23" s="1165"/>
      <c r="AX23" s="1165"/>
      <c r="AY23" s="1166"/>
      <c r="AZ23" s="1155" t="s">
        <v>390</v>
      </c>
      <c r="BA23" s="1156"/>
      <c r="BB23" s="1156"/>
      <c r="BC23" s="1156"/>
      <c r="BD23" s="1157"/>
      <c r="BE23" s="255"/>
      <c r="BF23" s="255"/>
      <c r="BG23" s="255"/>
      <c r="BH23" s="255"/>
      <c r="BI23" s="255"/>
      <c r="BJ23" s="255"/>
      <c r="BK23" s="255"/>
      <c r="BL23" s="255"/>
      <c r="BM23" s="255"/>
      <c r="BN23" s="255"/>
      <c r="BO23" s="255"/>
      <c r="BP23" s="255"/>
      <c r="BQ23" s="264">
        <v>17</v>
      </c>
      <c r="BR23" s="265"/>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6"/>
    </row>
    <row r="24" spans="1:131" s="257" customFormat="1" ht="26.25" customHeight="1" x14ac:dyDescent="0.15">
      <c r="A24" s="1154" t="s">
        <v>391</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4"/>
      <c r="BA24" s="254"/>
      <c r="BB24" s="254"/>
      <c r="BC24" s="254"/>
      <c r="BD24" s="254"/>
      <c r="BE24" s="255"/>
      <c r="BF24" s="255"/>
      <c r="BG24" s="255"/>
      <c r="BH24" s="255"/>
      <c r="BI24" s="255"/>
      <c r="BJ24" s="255"/>
      <c r="BK24" s="255"/>
      <c r="BL24" s="255"/>
      <c r="BM24" s="255"/>
      <c r="BN24" s="255"/>
      <c r="BO24" s="255"/>
      <c r="BP24" s="255"/>
      <c r="BQ24" s="264">
        <v>18</v>
      </c>
      <c r="BR24" s="265"/>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6"/>
    </row>
    <row r="25" spans="1:131" s="249" customFormat="1" ht="26.25" customHeight="1" thickBot="1" x14ac:dyDescent="0.2">
      <c r="A25" s="1153" t="s">
        <v>392</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4"/>
      <c r="BK25" s="254"/>
      <c r="BL25" s="254"/>
      <c r="BM25" s="254"/>
      <c r="BN25" s="254"/>
      <c r="BO25" s="267"/>
      <c r="BP25" s="267"/>
      <c r="BQ25" s="264">
        <v>19</v>
      </c>
      <c r="BR25" s="265"/>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8"/>
    </row>
    <row r="26" spans="1:131" s="249" customFormat="1" ht="26.25" customHeight="1" x14ac:dyDescent="0.15">
      <c r="A26" s="1085" t="s">
        <v>372</v>
      </c>
      <c r="B26" s="1086"/>
      <c r="C26" s="1086"/>
      <c r="D26" s="1086"/>
      <c r="E26" s="1086"/>
      <c r="F26" s="1086"/>
      <c r="G26" s="1086"/>
      <c r="H26" s="1086"/>
      <c r="I26" s="1086"/>
      <c r="J26" s="1086"/>
      <c r="K26" s="1086"/>
      <c r="L26" s="1086"/>
      <c r="M26" s="1086"/>
      <c r="N26" s="1086"/>
      <c r="O26" s="1086"/>
      <c r="P26" s="1087"/>
      <c r="Q26" s="1091" t="s">
        <v>393</v>
      </c>
      <c r="R26" s="1092"/>
      <c r="S26" s="1092"/>
      <c r="T26" s="1092"/>
      <c r="U26" s="1093"/>
      <c r="V26" s="1091" t="s">
        <v>394</v>
      </c>
      <c r="W26" s="1092"/>
      <c r="X26" s="1092"/>
      <c r="Y26" s="1092"/>
      <c r="Z26" s="1093"/>
      <c r="AA26" s="1091" t="s">
        <v>395</v>
      </c>
      <c r="AB26" s="1092"/>
      <c r="AC26" s="1092"/>
      <c r="AD26" s="1092"/>
      <c r="AE26" s="1092"/>
      <c r="AF26" s="1149" t="s">
        <v>396</v>
      </c>
      <c r="AG26" s="1098"/>
      <c r="AH26" s="1098"/>
      <c r="AI26" s="1098"/>
      <c r="AJ26" s="1150"/>
      <c r="AK26" s="1092" t="s">
        <v>397</v>
      </c>
      <c r="AL26" s="1092"/>
      <c r="AM26" s="1092"/>
      <c r="AN26" s="1092"/>
      <c r="AO26" s="1093"/>
      <c r="AP26" s="1091" t="s">
        <v>398</v>
      </c>
      <c r="AQ26" s="1092"/>
      <c r="AR26" s="1092"/>
      <c r="AS26" s="1092"/>
      <c r="AT26" s="1093"/>
      <c r="AU26" s="1091" t="s">
        <v>399</v>
      </c>
      <c r="AV26" s="1092"/>
      <c r="AW26" s="1092"/>
      <c r="AX26" s="1092"/>
      <c r="AY26" s="1093"/>
      <c r="AZ26" s="1091" t="s">
        <v>400</v>
      </c>
      <c r="BA26" s="1092"/>
      <c r="BB26" s="1092"/>
      <c r="BC26" s="1092"/>
      <c r="BD26" s="1093"/>
      <c r="BE26" s="1091" t="s">
        <v>379</v>
      </c>
      <c r="BF26" s="1092"/>
      <c r="BG26" s="1092"/>
      <c r="BH26" s="1092"/>
      <c r="BI26" s="1107"/>
      <c r="BJ26" s="254"/>
      <c r="BK26" s="254"/>
      <c r="BL26" s="254"/>
      <c r="BM26" s="254"/>
      <c r="BN26" s="254"/>
      <c r="BO26" s="267"/>
      <c r="BP26" s="267"/>
      <c r="BQ26" s="264">
        <v>20</v>
      </c>
      <c r="BR26" s="265"/>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8"/>
    </row>
    <row r="27" spans="1:131" s="249"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4"/>
      <c r="BK27" s="254"/>
      <c r="BL27" s="254"/>
      <c r="BM27" s="254"/>
      <c r="BN27" s="254"/>
      <c r="BO27" s="267"/>
      <c r="BP27" s="267"/>
      <c r="BQ27" s="264">
        <v>21</v>
      </c>
      <c r="BR27" s="265"/>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8"/>
    </row>
    <row r="28" spans="1:131" s="249" customFormat="1" ht="26.25" customHeight="1" thickTop="1" x14ac:dyDescent="0.15">
      <c r="A28" s="268">
        <v>1</v>
      </c>
      <c r="B28" s="1140" t="s">
        <v>401</v>
      </c>
      <c r="C28" s="1141"/>
      <c r="D28" s="1141"/>
      <c r="E28" s="1141"/>
      <c r="F28" s="1141"/>
      <c r="G28" s="1141"/>
      <c r="H28" s="1141"/>
      <c r="I28" s="1141"/>
      <c r="J28" s="1141"/>
      <c r="K28" s="1141"/>
      <c r="L28" s="1141"/>
      <c r="M28" s="1141"/>
      <c r="N28" s="1141"/>
      <c r="O28" s="1141"/>
      <c r="P28" s="1142"/>
      <c r="Q28" s="1143">
        <v>1391</v>
      </c>
      <c r="R28" s="1144"/>
      <c r="S28" s="1144"/>
      <c r="T28" s="1144"/>
      <c r="U28" s="1144"/>
      <c r="V28" s="1144">
        <v>1389</v>
      </c>
      <c r="W28" s="1144"/>
      <c r="X28" s="1144"/>
      <c r="Y28" s="1144"/>
      <c r="Z28" s="1144"/>
      <c r="AA28" s="1144">
        <v>2</v>
      </c>
      <c r="AB28" s="1144"/>
      <c r="AC28" s="1144"/>
      <c r="AD28" s="1144"/>
      <c r="AE28" s="1145"/>
      <c r="AF28" s="1146">
        <v>2</v>
      </c>
      <c r="AG28" s="1144"/>
      <c r="AH28" s="1144"/>
      <c r="AI28" s="1144"/>
      <c r="AJ28" s="1147"/>
      <c r="AK28" s="1148">
        <v>85</v>
      </c>
      <c r="AL28" s="1136"/>
      <c r="AM28" s="1136"/>
      <c r="AN28" s="1136"/>
      <c r="AO28" s="1136"/>
      <c r="AP28" s="1136" t="s">
        <v>517</v>
      </c>
      <c r="AQ28" s="1136"/>
      <c r="AR28" s="1136"/>
      <c r="AS28" s="1136"/>
      <c r="AT28" s="1136"/>
      <c r="AU28" s="1136" t="s">
        <v>517</v>
      </c>
      <c r="AV28" s="1136"/>
      <c r="AW28" s="1136"/>
      <c r="AX28" s="1136"/>
      <c r="AY28" s="1136"/>
      <c r="AZ28" s="1137" t="s">
        <v>517</v>
      </c>
      <c r="BA28" s="1137"/>
      <c r="BB28" s="1137"/>
      <c r="BC28" s="1137"/>
      <c r="BD28" s="1137"/>
      <c r="BE28" s="1138"/>
      <c r="BF28" s="1138"/>
      <c r="BG28" s="1138"/>
      <c r="BH28" s="1138"/>
      <c r="BI28" s="1139"/>
      <c r="BJ28" s="254"/>
      <c r="BK28" s="254"/>
      <c r="BL28" s="254"/>
      <c r="BM28" s="254"/>
      <c r="BN28" s="254"/>
      <c r="BO28" s="267"/>
      <c r="BP28" s="267"/>
      <c r="BQ28" s="264">
        <v>22</v>
      </c>
      <c r="BR28" s="265"/>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8"/>
    </row>
    <row r="29" spans="1:131" s="249" customFormat="1" ht="26.25" customHeight="1" x14ac:dyDescent="0.15">
      <c r="A29" s="268">
        <v>2</v>
      </c>
      <c r="B29" s="1127" t="s">
        <v>402</v>
      </c>
      <c r="C29" s="1128"/>
      <c r="D29" s="1128"/>
      <c r="E29" s="1128"/>
      <c r="F29" s="1128"/>
      <c r="G29" s="1128"/>
      <c r="H29" s="1128"/>
      <c r="I29" s="1128"/>
      <c r="J29" s="1128"/>
      <c r="K29" s="1128"/>
      <c r="L29" s="1128"/>
      <c r="M29" s="1128"/>
      <c r="N29" s="1128"/>
      <c r="O29" s="1128"/>
      <c r="P29" s="1129"/>
      <c r="Q29" s="1133">
        <v>1411</v>
      </c>
      <c r="R29" s="1134"/>
      <c r="S29" s="1134"/>
      <c r="T29" s="1134"/>
      <c r="U29" s="1134"/>
      <c r="V29" s="1134">
        <v>1383</v>
      </c>
      <c r="W29" s="1134"/>
      <c r="X29" s="1134"/>
      <c r="Y29" s="1134"/>
      <c r="Z29" s="1134"/>
      <c r="AA29" s="1134">
        <v>29</v>
      </c>
      <c r="AB29" s="1134"/>
      <c r="AC29" s="1134"/>
      <c r="AD29" s="1134"/>
      <c r="AE29" s="1135"/>
      <c r="AF29" s="1109">
        <v>29</v>
      </c>
      <c r="AG29" s="1110"/>
      <c r="AH29" s="1110"/>
      <c r="AI29" s="1110"/>
      <c r="AJ29" s="1111"/>
      <c r="AK29" s="1070">
        <v>194</v>
      </c>
      <c r="AL29" s="1063"/>
      <c r="AM29" s="1063"/>
      <c r="AN29" s="1063"/>
      <c r="AO29" s="1063"/>
      <c r="AP29" s="1063" t="s">
        <v>517</v>
      </c>
      <c r="AQ29" s="1063"/>
      <c r="AR29" s="1063"/>
      <c r="AS29" s="1063"/>
      <c r="AT29" s="1063"/>
      <c r="AU29" s="1063" t="s">
        <v>517</v>
      </c>
      <c r="AV29" s="1063"/>
      <c r="AW29" s="1063"/>
      <c r="AX29" s="1063"/>
      <c r="AY29" s="1063"/>
      <c r="AZ29" s="1132" t="s">
        <v>517</v>
      </c>
      <c r="BA29" s="1132"/>
      <c r="BB29" s="1132"/>
      <c r="BC29" s="1132"/>
      <c r="BD29" s="1132"/>
      <c r="BE29" s="1122"/>
      <c r="BF29" s="1122"/>
      <c r="BG29" s="1122"/>
      <c r="BH29" s="1122"/>
      <c r="BI29" s="1123"/>
      <c r="BJ29" s="254"/>
      <c r="BK29" s="254"/>
      <c r="BL29" s="254"/>
      <c r="BM29" s="254"/>
      <c r="BN29" s="254"/>
      <c r="BO29" s="267"/>
      <c r="BP29" s="267"/>
      <c r="BQ29" s="264">
        <v>23</v>
      </c>
      <c r="BR29" s="265"/>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8"/>
    </row>
    <row r="30" spans="1:131" s="249" customFormat="1" ht="26.25" customHeight="1" x14ac:dyDescent="0.15">
      <c r="A30" s="268">
        <v>3</v>
      </c>
      <c r="B30" s="1127" t="s">
        <v>403</v>
      </c>
      <c r="C30" s="1128"/>
      <c r="D30" s="1128"/>
      <c r="E30" s="1128"/>
      <c r="F30" s="1128"/>
      <c r="G30" s="1128"/>
      <c r="H30" s="1128"/>
      <c r="I30" s="1128"/>
      <c r="J30" s="1128"/>
      <c r="K30" s="1128"/>
      <c r="L30" s="1128"/>
      <c r="M30" s="1128"/>
      <c r="N30" s="1128"/>
      <c r="O30" s="1128"/>
      <c r="P30" s="1129"/>
      <c r="Q30" s="1133">
        <v>233</v>
      </c>
      <c r="R30" s="1134"/>
      <c r="S30" s="1134"/>
      <c r="T30" s="1134"/>
      <c r="U30" s="1134"/>
      <c r="V30" s="1134">
        <v>233</v>
      </c>
      <c r="W30" s="1134"/>
      <c r="X30" s="1134"/>
      <c r="Y30" s="1134"/>
      <c r="Z30" s="1134"/>
      <c r="AA30" s="1134">
        <v>0</v>
      </c>
      <c r="AB30" s="1134"/>
      <c r="AC30" s="1134"/>
      <c r="AD30" s="1134"/>
      <c r="AE30" s="1135"/>
      <c r="AF30" s="1109">
        <v>0</v>
      </c>
      <c r="AG30" s="1110"/>
      <c r="AH30" s="1110"/>
      <c r="AI30" s="1110"/>
      <c r="AJ30" s="1111"/>
      <c r="AK30" s="1070">
        <v>45</v>
      </c>
      <c r="AL30" s="1063"/>
      <c r="AM30" s="1063"/>
      <c r="AN30" s="1063"/>
      <c r="AO30" s="1063"/>
      <c r="AP30" s="1063" t="s">
        <v>517</v>
      </c>
      <c r="AQ30" s="1063"/>
      <c r="AR30" s="1063"/>
      <c r="AS30" s="1063"/>
      <c r="AT30" s="1063"/>
      <c r="AU30" s="1063" t="s">
        <v>517</v>
      </c>
      <c r="AV30" s="1063"/>
      <c r="AW30" s="1063"/>
      <c r="AX30" s="1063"/>
      <c r="AY30" s="1063"/>
      <c r="AZ30" s="1132" t="s">
        <v>517</v>
      </c>
      <c r="BA30" s="1132"/>
      <c r="BB30" s="1132"/>
      <c r="BC30" s="1132"/>
      <c r="BD30" s="1132"/>
      <c r="BE30" s="1122"/>
      <c r="BF30" s="1122"/>
      <c r="BG30" s="1122"/>
      <c r="BH30" s="1122"/>
      <c r="BI30" s="1123"/>
      <c r="BJ30" s="254"/>
      <c r="BK30" s="254"/>
      <c r="BL30" s="254"/>
      <c r="BM30" s="254"/>
      <c r="BN30" s="254"/>
      <c r="BO30" s="267"/>
      <c r="BP30" s="267"/>
      <c r="BQ30" s="264">
        <v>24</v>
      </c>
      <c r="BR30" s="265"/>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8"/>
    </row>
    <row r="31" spans="1:131" s="249" customFormat="1" ht="26.25" customHeight="1" x14ac:dyDescent="0.15">
      <c r="A31" s="268">
        <v>4</v>
      </c>
      <c r="B31" s="1127" t="s">
        <v>404</v>
      </c>
      <c r="C31" s="1128"/>
      <c r="D31" s="1128"/>
      <c r="E31" s="1128"/>
      <c r="F31" s="1128"/>
      <c r="G31" s="1128"/>
      <c r="H31" s="1128"/>
      <c r="I31" s="1128"/>
      <c r="J31" s="1128"/>
      <c r="K31" s="1128"/>
      <c r="L31" s="1128"/>
      <c r="M31" s="1128"/>
      <c r="N31" s="1128"/>
      <c r="O31" s="1128"/>
      <c r="P31" s="1129"/>
      <c r="Q31" s="1133">
        <v>1215</v>
      </c>
      <c r="R31" s="1134"/>
      <c r="S31" s="1134"/>
      <c r="T31" s="1134"/>
      <c r="U31" s="1134"/>
      <c r="V31" s="1134">
        <v>1136</v>
      </c>
      <c r="W31" s="1134"/>
      <c r="X31" s="1134"/>
      <c r="Y31" s="1134"/>
      <c r="Z31" s="1134"/>
      <c r="AA31" s="1134">
        <f>Q31-V31</f>
        <v>79</v>
      </c>
      <c r="AB31" s="1134"/>
      <c r="AC31" s="1134"/>
      <c r="AD31" s="1134"/>
      <c r="AE31" s="1135"/>
      <c r="AF31" s="1109">
        <v>0</v>
      </c>
      <c r="AG31" s="1110"/>
      <c r="AH31" s="1110"/>
      <c r="AI31" s="1110"/>
      <c r="AJ31" s="1111"/>
      <c r="AK31" s="1070">
        <v>300</v>
      </c>
      <c r="AL31" s="1063"/>
      <c r="AM31" s="1063"/>
      <c r="AN31" s="1063"/>
      <c r="AO31" s="1063"/>
      <c r="AP31" s="1063">
        <v>5571</v>
      </c>
      <c r="AQ31" s="1063"/>
      <c r="AR31" s="1063"/>
      <c r="AS31" s="1063"/>
      <c r="AT31" s="1063"/>
      <c r="AU31" s="1063">
        <v>4502</v>
      </c>
      <c r="AV31" s="1063"/>
      <c r="AW31" s="1063"/>
      <c r="AX31" s="1063"/>
      <c r="AY31" s="1063"/>
      <c r="AZ31" s="1132" t="s">
        <v>610</v>
      </c>
      <c r="BA31" s="1132"/>
      <c r="BB31" s="1132"/>
      <c r="BC31" s="1132"/>
      <c r="BD31" s="1132"/>
      <c r="BE31" s="1122" t="s">
        <v>405</v>
      </c>
      <c r="BF31" s="1122"/>
      <c r="BG31" s="1122"/>
      <c r="BH31" s="1122"/>
      <c r="BI31" s="1123"/>
      <c r="BJ31" s="254"/>
      <c r="BK31" s="254"/>
      <c r="BL31" s="254"/>
      <c r="BM31" s="254"/>
      <c r="BN31" s="254"/>
      <c r="BO31" s="267"/>
      <c r="BP31" s="267"/>
      <c r="BQ31" s="264">
        <v>25</v>
      </c>
      <c r="BR31" s="265"/>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8"/>
    </row>
    <row r="32" spans="1:131" s="249" customFormat="1" ht="26.25" customHeight="1" x14ac:dyDescent="0.15">
      <c r="A32" s="268">
        <v>5</v>
      </c>
      <c r="B32" s="1127"/>
      <c r="C32" s="1128"/>
      <c r="D32" s="1128"/>
      <c r="E32" s="1128"/>
      <c r="F32" s="1128"/>
      <c r="G32" s="1128"/>
      <c r="H32" s="1128"/>
      <c r="I32" s="1128"/>
      <c r="J32" s="1128"/>
      <c r="K32" s="1128"/>
      <c r="L32" s="1128"/>
      <c r="M32" s="1128"/>
      <c r="N32" s="1128"/>
      <c r="O32" s="1128"/>
      <c r="P32" s="1129"/>
      <c r="Q32" s="1133"/>
      <c r="R32" s="1134"/>
      <c r="S32" s="1134"/>
      <c r="T32" s="1134"/>
      <c r="U32" s="1134"/>
      <c r="V32" s="1134"/>
      <c r="W32" s="1134"/>
      <c r="X32" s="1134"/>
      <c r="Y32" s="1134"/>
      <c r="Z32" s="1134"/>
      <c r="AA32" s="1134"/>
      <c r="AB32" s="1134"/>
      <c r="AC32" s="1134"/>
      <c r="AD32" s="1134"/>
      <c r="AE32" s="1135"/>
      <c r="AF32" s="1109"/>
      <c r="AG32" s="1110"/>
      <c r="AH32" s="1110"/>
      <c r="AI32" s="1110"/>
      <c r="AJ32" s="1111"/>
      <c r="AK32" s="1070"/>
      <c r="AL32" s="1063"/>
      <c r="AM32" s="1063"/>
      <c r="AN32" s="1063"/>
      <c r="AO32" s="1063"/>
      <c r="AP32" s="1063"/>
      <c r="AQ32" s="1063"/>
      <c r="AR32" s="1063"/>
      <c r="AS32" s="1063"/>
      <c r="AT32" s="1063"/>
      <c r="AU32" s="1063"/>
      <c r="AV32" s="1063"/>
      <c r="AW32" s="1063"/>
      <c r="AX32" s="1063"/>
      <c r="AY32" s="1063"/>
      <c r="AZ32" s="1132"/>
      <c r="BA32" s="1132"/>
      <c r="BB32" s="1132"/>
      <c r="BC32" s="1132"/>
      <c r="BD32" s="1132"/>
      <c r="BE32" s="1122"/>
      <c r="BF32" s="1122"/>
      <c r="BG32" s="1122"/>
      <c r="BH32" s="1122"/>
      <c r="BI32" s="1123"/>
      <c r="BJ32" s="254"/>
      <c r="BK32" s="254"/>
      <c r="BL32" s="254"/>
      <c r="BM32" s="254"/>
      <c r="BN32" s="254"/>
      <c r="BO32" s="267"/>
      <c r="BP32" s="267"/>
      <c r="BQ32" s="264">
        <v>26</v>
      </c>
      <c r="BR32" s="265"/>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8"/>
    </row>
    <row r="33" spans="1:131" s="249" customFormat="1" ht="26.25" customHeight="1" x14ac:dyDescent="0.15">
      <c r="A33" s="268">
        <v>6</v>
      </c>
      <c r="B33" s="1127"/>
      <c r="C33" s="1128"/>
      <c r="D33" s="1128"/>
      <c r="E33" s="1128"/>
      <c r="F33" s="1128"/>
      <c r="G33" s="1128"/>
      <c r="H33" s="1128"/>
      <c r="I33" s="1128"/>
      <c r="J33" s="1128"/>
      <c r="K33" s="1128"/>
      <c r="L33" s="1128"/>
      <c r="M33" s="1128"/>
      <c r="N33" s="1128"/>
      <c r="O33" s="1128"/>
      <c r="P33" s="1129"/>
      <c r="Q33" s="1133"/>
      <c r="R33" s="1134"/>
      <c r="S33" s="1134"/>
      <c r="T33" s="1134"/>
      <c r="U33" s="1134"/>
      <c r="V33" s="1134"/>
      <c r="W33" s="1134"/>
      <c r="X33" s="1134"/>
      <c r="Y33" s="1134"/>
      <c r="Z33" s="1134"/>
      <c r="AA33" s="1134"/>
      <c r="AB33" s="1134"/>
      <c r="AC33" s="1134"/>
      <c r="AD33" s="1134"/>
      <c r="AE33" s="1135"/>
      <c r="AF33" s="1109"/>
      <c r="AG33" s="1110"/>
      <c r="AH33" s="1110"/>
      <c r="AI33" s="1110"/>
      <c r="AJ33" s="1111"/>
      <c r="AK33" s="1070"/>
      <c r="AL33" s="1063"/>
      <c r="AM33" s="1063"/>
      <c r="AN33" s="1063"/>
      <c r="AO33" s="1063"/>
      <c r="AP33" s="1063"/>
      <c r="AQ33" s="1063"/>
      <c r="AR33" s="1063"/>
      <c r="AS33" s="1063"/>
      <c r="AT33" s="1063"/>
      <c r="AU33" s="1063"/>
      <c r="AV33" s="1063"/>
      <c r="AW33" s="1063"/>
      <c r="AX33" s="1063"/>
      <c r="AY33" s="1063"/>
      <c r="AZ33" s="1132"/>
      <c r="BA33" s="1132"/>
      <c r="BB33" s="1132"/>
      <c r="BC33" s="1132"/>
      <c r="BD33" s="1132"/>
      <c r="BE33" s="1122"/>
      <c r="BF33" s="1122"/>
      <c r="BG33" s="1122"/>
      <c r="BH33" s="1122"/>
      <c r="BI33" s="1123"/>
      <c r="BJ33" s="254"/>
      <c r="BK33" s="254"/>
      <c r="BL33" s="254"/>
      <c r="BM33" s="254"/>
      <c r="BN33" s="254"/>
      <c r="BO33" s="267"/>
      <c r="BP33" s="267"/>
      <c r="BQ33" s="264">
        <v>27</v>
      </c>
      <c r="BR33" s="265"/>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8"/>
    </row>
    <row r="34" spans="1:131" s="249" customFormat="1" ht="26.25" customHeight="1" x14ac:dyDescent="0.15">
      <c r="A34" s="268">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9"/>
      <c r="AG34" s="1110"/>
      <c r="AH34" s="1110"/>
      <c r="AI34" s="1110"/>
      <c r="AJ34" s="1111"/>
      <c r="AK34" s="1070"/>
      <c r="AL34" s="1063"/>
      <c r="AM34" s="1063"/>
      <c r="AN34" s="1063"/>
      <c r="AO34" s="1063"/>
      <c r="AP34" s="1063"/>
      <c r="AQ34" s="1063"/>
      <c r="AR34" s="1063"/>
      <c r="AS34" s="1063"/>
      <c r="AT34" s="1063"/>
      <c r="AU34" s="1063"/>
      <c r="AV34" s="1063"/>
      <c r="AW34" s="1063"/>
      <c r="AX34" s="1063"/>
      <c r="AY34" s="1063"/>
      <c r="AZ34" s="1132"/>
      <c r="BA34" s="1132"/>
      <c r="BB34" s="1132"/>
      <c r="BC34" s="1132"/>
      <c r="BD34" s="1132"/>
      <c r="BE34" s="1122"/>
      <c r="BF34" s="1122"/>
      <c r="BG34" s="1122"/>
      <c r="BH34" s="1122"/>
      <c r="BI34" s="1123"/>
      <c r="BJ34" s="254"/>
      <c r="BK34" s="254"/>
      <c r="BL34" s="254"/>
      <c r="BM34" s="254"/>
      <c r="BN34" s="254"/>
      <c r="BO34" s="267"/>
      <c r="BP34" s="267"/>
      <c r="BQ34" s="264">
        <v>28</v>
      </c>
      <c r="BR34" s="265"/>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8"/>
    </row>
    <row r="35" spans="1:131" s="249" customFormat="1" ht="26.25" customHeight="1" x14ac:dyDescent="0.15">
      <c r="A35" s="268">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70"/>
      <c r="AL35" s="1063"/>
      <c r="AM35" s="1063"/>
      <c r="AN35" s="1063"/>
      <c r="AO35" s="1063"/>
      <c r="AP35" s="1063"/>
      <c r="AQ35" s="1063"/>
      <c r="AR35" s="1063"/>
      <c r="AS35" s="1063"/>
      <c r="AT35" s="1063"/>
      <c r="AU35" s="1063"/>
      <c r="AV35" s="1063"/>
      <c r="AW35" s="1063"/>
      <c r="AX35" s="1063"/>
      <c r="AY35" s="1063"/>
      <c r="AZ35" s="1132"/>
      <c r="BA35" s="1132"/>
      <c r="BB35" s="1132"/>
      <c r="BC35" s="1132"/>
      <c r="BD35" s="1132"/>
      <c r="BE35" s="1122"/>
      <c r="BF35" s="1122"/>
      <c r="BG35" s="1122"/>
      <c r="BH35" s="1122"/>
      <c r="BI35" s="1123"/>
      <c r="BJ35" s="254"/>
      <c r="BK35" s="254"/>
      <c r="BL35" s="254"/>
      <c r="BM35" s="254"/>
      <c r="BN35" s="254"/>
      <c r="BO35" s="267"/>
      <c r="BP35" s="267"/>
      <c r="BQ35" s="264">
        <v>29</v>
      </c>
      <c r="BR35" s="265"/>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8"/>
    </row>
    <row r="36" spans="1:131" s="249" customFormat="1" ht="26.25" customHeight="1" x14ac:dyDescent="0.15">
      <c r="A36" s="268">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70"/>
      <c r="AL36" s="1063"/>
      <c r="AM36" s="1063"/>
      <c r="AN36" s="1063"/>
      <c r="AO36" s="1063"/>
      <c r="AP36" s="1063"/>
      <c r="AQ36" s="1063"/>
      <c r="AR36" s="1063"/>
      <c r="AS36" s="1063"/>
      <c r="AT36" s="1063"/>
      <c r="AU36" s="1063"/>
      <c r="AV36" s="1063"/>
      <c r="AW36" s="1063"/>
      <c r="AX36" s="1063"/>
      <c r="AY36" s="1063"/>
      <c r="AZ36" s="1132"/>
      <c r="BA36" s="1132"/>
      <c r="BB36" s="1132"/>
      <c r="BC36" s="1132"/>
      <c r="BD36" s="1132"/>
      <c r="BE36" s="1122"/>
      <c r="BF36" s="1122"/>
      <c r="BG36" s="1122"/>
      <c r="BH36" s="1122"/>
      <c r="BI36" s="1123"/>
      <c r="BJ36" s="254"/>
      <c r="BK36" s="254"/>
      <c r="BL36" s="254"/>
      <c r="BM36" s="254"/>
      <c r="BN36" s="254"/>
      <c r="BO36" s="267"/>
      <c r="BP36" s="267"/>
      <c r="BQ36" s="264">
        <v>30</v>
      </c>
      <c r="BR36" s="265"/>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8"/>
    </row>
    <row r="37" spans="1:131" s="249" customFormat="1" ht="26.25" customHeight="1" x14ac:dyDescent="0.15">
      <c r="A37" s="268">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70"/>
      <c r="AL37" s="1063"/>
      <c r="AM37" s="1063"/>
      <c r="AN37" s="1063"/>
      <c r="AO37" s="1063"/>
      <c r="AP37" s="1063"/>
      <c r="AQ37" s="1063"/>
      <c r="AR37" s="1063"/>
      <c r="AS37" s="1063"/>
      <c r="AT37" s="1063"/>
      <c r="AU37" s="1063"/>
      <c r="AV37" s="1063"/>
      <c r="AW37" s="1063"/>
      <c r="AX37" s="1063"/>
      <c r="AY37" s="1063"/>
      <c r="AZ37" s="1132"/>
      <c r="BA37" s="1132"/>
      <c r="BB37" s="1132"/>
      <c r="BC37" s="1132"/>
      <c r="BD37" s="1132"/>
      <c r="BE37" s="1122"/>
      <c r="BF37" s="1122"/>
      <c r="BG37" s="1122"/>
      <c r="BH37" s="1122"/>
      <c r="BI37" s="1123"/>
      <c r="BJ37" s="254"/>
      <c r="BK37" s="254"/>
      <c r="BL37" s="254"/>
      <c r="BM37" s="254"/>
      <c r="BN37" s="254"/>
      <c r="BO37" s="267"/>
      <c r="BP37" s="267"/>
      <c r="BQ37" s="264">
        <v>31</v>
      </c>
      <c r="BR37" s="265"/>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8"/>
    </row>
    <row r="38" spans="1:131" s="249" customFormat="1" ht="26.25" customHeight="1" x14ac:dyDescent="0.15">
      <c r="A38" s="268">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70"/>
      <c r="AL38" s="1063"/>
      <c r="AM38" s="1063"/>
      <c r="AN38" s="1063"/>
      <c r="AO38" s="1063"/>
      <c r="AP38" s="1063"/>
      <c r="AQ38" s="1063"/>
      <c r="AR38" s="1063"/>
      <c r="AS38" s="1063"/>
      <c r="AT38" s="1063"/>
      <c r="AU38" s="1063"/>
      <c r="AV38" s="1063"/>
      <c r="AW38" s="1063"/>
      <c r="AX38" s="1063"/>
      <c r="AY38" s="1063"/>
      <c r="AZ38" s="1132"/>
      <c r="BA38" s="1132"/>
      <c r="BB38" s="1132"/>
      <c r="BC38" s="1132"/>
      <c r="BD38" s="1132"/>
      <c r="BE38" s="1122"/>
      <c r="BF38" s="1122"/>
      <c r="BG38" s="1122"/>
      <c r="BH38" s="1122"/>
      <c r="BI38" s="1123"/>
      <c r="BJ38" s="254"/>
      <c r="BK38" s="254"/>
      <c r="BL38" s="254"/>
      <c r="BM38" s="254"/>
      <c r="BN38" s="254"/>
      <c r="BO38" s="267"/>
      <c r="BP38" s="267"/>
      <c r="BQ38" s="264">
        <v>32</v>
      </c>
      <c r="BR38" s="265"/>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8"/>
    </row>
    <row r="39" spans="1:131" s="249" customFormat="1" ht="26.25" customHeight="1" x14ac:dyDescent="0.15">
      <c r="A39" s="268">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70"/>
      <c r="AL39" s="1063"/>
      <c r="AM39" s="1063"/>
      <c r="AN39" s="1063"/>
      <c r="AO39" s="1063"/>
      <c r="AP39" s="1063"/>
      <c r="AQ39" s="1063"/>
      <c r="AR39" s="1063"/>
      <c r="AS39" s="1063"/>
      <c r="AT39" s="1063"/>
      <c r="AU39" s="1063"/>
      <c r="AV39" s="1063"/>
      <c r="AW39" s="1063"/>
      <c r="AX39" s="1063"/>
      <c r="AY39" s="1063"/>
      <c r="AZ39" s="1132"/>
      <c r="BA39" s="1132"/>
      <c r="BB39" s="1132"/>
      <c r="BC39" s="1132"/>
      <c r="BD39" s="1132"/>
      <c r="BE39" s="1122"/>
      <c r="BF39" s="1122"/>
      <c r="BG39" s="1122"/>
      <c r="BH39" s="1122"/>
      <c r="BI39" s="1123"/>
      <c r="BJ39" s="254"/>
      <c r="BK39" s="254"/>
      <c r="BL39" s="254"/>
      <c r="BM39" s="254"/>
      <c r="BN39" s="254"/>
      <c r="BO39" s="267"/>
      <c r="BP39" s="267"/>
      <c r="BQ39" s="264">
        <v>33</v>
      </c>
      <c r="BR39" s="265"/>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8"/>
    </row>
    <row r="40" spans="1:131" s="249" customFormat="1" ht="26.25" customHeight="1" x14ac:dyDescent="0.15">
      <c r="A40" s="263">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70"/>
      <c r="AL40" s="1063"/>
      <c r="AM40" s="1063"/>
      <c r="AN40" s="1063"/>
      <c r="AO40" s="1063"/>
      <c r="AP40" s="1063"/>
      <c r="AQ40" s="1063"/>
      <c r="AR40" s="1063"/>
      <c r="AS40" s="1063"/>
      <c r="AT40" s="1063"/>
      <c r="AU40" s="1063"/>
      <c r="AV40" s="1063"/>
      <c r="AW40" s="1063"/>
      <c r="AX40" s="1063"/>
      <c r="AY40" s="1063"/>
      <c r="AZ40" s="1132"/>
      <c r="BA40" s="1132"/>
      <c r="BB40" s="1132"/>
      <c r="BC40" s="1132"/>
      <c r="BD40" s="1132"/>
      <c r="BE40" s="1122"/>
      <c r="BF40" s="1122"/>
      <c r="BG40" s="1122"/>
      <c r="BH40" s="1122"/>
      <c r="BI40" s="1123"/>
      <c r="BJ40" s="254"/>
      <c r="BK40" s="254"/>
      <c r="BL40" s="254"/>
      <c r="BM40" s="254"/>
      <c r="BN40" s="254"/>
      <c r="BO40" s="267"/>
      <c r="BP40" s="267"/>
      <c r="BQ40" s="264">
        <v>34</v>
      </c>
      <c r="BR40" s="265"/>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8"/>
    </row>
    <row r="41" spans="1:131" s="249" customFormat="1" ht="26.25" customHeight="1" x14ac:dyDescent="0.15">
      <c r="A41" s="263">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70"/>
      <c r="AL41" s="1063"/>
      <c r="AM41" s="1063"/>
      <c r="AN41" s="1063"/>
      <c r="AO41" s="1063"/>
      <c r="AP41" s="1063"/>
      <c r="AQ41" s="1063"/>
      <c r="AR41" s="1063"/>
      <c r="AS41" s="1063"/>
      <c r="AT41" s="1063"/>
      <c r="AU41" s="1063"/>
      <c r="AV41" s="1063"/>
      <c r="AW41" s="1063"/>
      <c r="AX41" s="1063"/>
      <c r="AY41" s="1063"/>
      <c r="AZ41" s="1132"/>
      <c r="BA41" s="1132"/>
      <c r="BB41" s="1132"/>
      <c r="BC41" s="1132"/>
      <c r="BD41" s="1132"/>
      <c r="BE41" s="1122"/>
      <c r="BF41" s="1122"/>
      <c r="BG41" s="1122"/>
      <c r="BH41" s="1122"/>
      <c r="BI41" s="1123"/>
      <c r="BJ41" s="254"/>
      <c r="BK41" s="254"/>
      <c r="BL41" s="254"/>
      <c r="BM41" s="254"/>
      <c r="BN41" s="254"/>
      <c r="BO41" s="267"/>
      <c r="BP41" s="267"/>
      <c r="BQ41" s="264">
        <v>35</v>
      </c>
      <c r="BR41" s="265"/>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8"/>
    </row>
    <row r="42" spans="1:131" s="249" customFormat="1" ht="26.25" customHeight="1" x14ac:dyDescent="0.15">
      <c r="A42" s="263">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70"/>
      <c r="AL42" s="1063"/>
      <c r="AM42" s="1063"/>
      <c r="AN42" s="1063"/>
      <c r="AO42" s="1063"/>
      <c r="AP42" s="1063"/>
      <c r="AQ42" s="1063"/>
      <c r="AR42" s="1063"/>
      <c r="AS42" s="1063"/>
      <c r="AT42" s="1063"/>
      <c r="AU42" s="1063"/>
      <c r="AV42" s="1063"/>
      <c r="AW42" s="1063"/>
      <c r="AX42" s="1063"/>
      <c r="AY42" s="1063"/>
      <c r="AZ42" s="1132"/>
      <c r="BA42" s="1132"/>
      <c r="BB42" s="1132"/>
      <c r="BC42" s="1132"/>
      <c r="BD42" s="1132"/>
      <c r="BE42" s="1122"/>
      <c r="BF42" s="1122"/>
      <c r="BG42" s="1122"/>
      <c r="BH42" s="1122"/>
      <c r="BI42" s="1123"/>
      <c r="BJ42" s="254"/>
      <c r="BK42" s="254"/>
      <c r="BL42" s="254"/>
      <c r="BM42" s="254"/>
      <c r="BN42" s="254"/>
      <c r="BO42" s="267"/>
      <c r="BP42" s="267"/>
      <c r="BQ42" s="264">
        <v>36</v>
      </c>
      <c r="BR42" s="265"/>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8"/>
    </row>
    <row r="43" spans="1:131" s="249" customFormat="1" ht="26.25" customHeight="1" x14ac:dyDescent="0.15">
      <c r="A43" s="263">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70"/>
      <c r="AL43" s="1063"/>
      <c r="AM43" s="1063"/>
      <c r="AN43" s="1063"/>
      <c r="AO43" s="1063"/>
      <c r="AP43" s="1063"/>
      <c r="AQ43" s="1063"/>
      <c r="AR43" s="1063"/>
      <c r="AS43" s="1063"/>
      <c r="AT43" s="1063"/>
      <c r="AU43" s="1063"/>
      <c r="AV43" s="1063"/>
      <c r="AW43" s="1063"/>
      <c r="AX43" s="1063"/>
      <c r="AY43" s="1063"/>
      <c r="AZ43" s="1132"/>
      <c r="BA43" s="1132"/>
      <c r="BB43" s="1132"/>
      <c r="BC43" s="1132"/>
      <c r="BD43" s="1132"/>
      <c r="BE43" s="1122"/>
      <c r="BF43" s="1122"/>
      <c r="BG43" s="1122"/>
      <c r="BH43" s="1122"/>
      <c r="BI43" s="1123"/>
      <c r="BJ43" s="254"/>
      <c r="BK43" s="254"/>
      <c r="BL43" s="254"/>
      <c r="BM43" s="254"/>
      <c r="BN43" s="254"/>
      <c r="BO43" s="267"/>
      <c r="BP43" s="267"/>
      <c r="BQ43" s="264">
        <v>37</v>
      </c>
      <c r="BR43" s="265"/>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8"/>
    </row>
    <row r="44" spans="1:131" s="249" customFormat="1" ht="26.25" customHeight="1" x14ac:dyDescent="0.15">
      <c r="A44" s="263">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70"/>
      <c r="AL44" s="1063"/>
      <c r="AM44" s="1063"/>
      <c r="AN44" s="1063"/>
      <c r="AO44" s="1063"/>
      <c r="AP44" s="1063"/>
      <c r="AQ44" s="1063"/>
      <c r="AR44" s="1063"/>
      <c r="AS44" s="1063"/>
      <c r="AT44" s="1063"/>
      <c r="AU44" s="1063"/>
      <c r="AV44" s="1063"/>
      <c r="AW44" s="1063"/>
      <c r="AX44" s="1063"/>
      <c r="AY44" s="1063"/>
      <c r="AZ44" s="1132"/>
      <c r="BA44" s="1132"/>
      <c r="BB44" s="1132"/>
      <c r="BC44" s="1132"/>
      <c r="BD44" s="1132"/>
      <c r="BE44" s="1122"/>
      <c r="BF44" s="1122"/>
      <c r="BG44" s="1122"/>
      <c r="BH44" s="1122"/>
      <c r="BI44" s="1123"/>
      <c r="BJ44" s="254"/>
      <c r="BK44" s="254"/>
      <c r="BL44" s="254"/>
      <c r="BM44" s="254"/>
      <c r="BN44" s="254"/>
      <c r="BO44" s="267"/>
      <c r="BP44" s="267"/>
      <c r="BQ44" s="264">
        <v>38</v>
      </c>
      <c r="BR44" s="265"/>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8"/>
    </row>
    <row r="45" spans="1:131" s="249" customFormat="1" ht="26.25" customHeight="1" x14ac:dyDescent="0.15">
      <c r="A45" s="263">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70"/>
      <c r="AL45" s="1063"/>
      <c r="AM45" s="1063"/>
      <c r="AN45" s="1063"/>
      <c r="AO45" s="1063"/>
      <c r="AP45" s="1063"/>
      <c r="AQ45" s="1063"/>
      <c r="AR45" s="1063"/>
      <c r="AS45" s="1063"/>
      <c r="AT45" s="1063"/>
      <c r="AU45" s="1063"/>
      <c r="AV45" s="1063"/>
      <c r="AW45" s="1063"/>
      <c r="AX45" s="1063"/>
      <c r="AY45" s="1063"/>
      <c r="AZ45" s="1132"/>
      <c r="BA45" s="1132"/>
      <c r="BB45" s="1132"/>
      <c r="BC45" s="1132"/>
      <c r="BD45" s="1132"/>
      <c r="BE45" s="1122"/>
      <c r="BF45" s="1122"/>
      <c r="BG45" s="1122"/>
      <c r="BH45" s="1122"/>
      <c r="BI45" s="1123"/>
      <c r="BJ45" s="254"/>
      <c r="BK45" s="254"/>
      <c r="BL45" s="254"/>
      <c r="BM45" s="254"/>
      <c r="BN45" s="254"/>
      <c r="BO45" s="267"/>
      <c r="BP45" s="267"/>
      <c r="BQ45" s="264">
        <v>39</v>
      </c>
      <c r="BR45" s="265"/>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8"/>
    </row>
    <row r="46" spans="1:131" s="249" customFormat="1" ht="26.25" customHeight="1" x14ac:dyDescent="0.15">
      <c r="A46" s="263">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70"/>
      <c r="AL46" s="1063"/>
      <c r="AM46" s="1063"/>
      <c r="AN46" s="1063"/>
      <c r="AO46" s="1063"/>
      <c r="AP46" s="1063"/>
      <c r="AQ46" s="1063"/>
      <c r="AR46" s="1063"/>
      <c r="AS46" s="1063"/>
      <c r="AT46" s="1063"/>
      <c r="AU46" s="1063"/>
      <c r="AV46" s="1063"/>
      <c r="AW46" s="1063"/>
      <c r="AX46" s="1063"/>
      <c r="AY46" s="1063"/>
      <c r="AZ46" s="1132"/>
      <c r="BA46" s="1132"/>
      <c r="BB46" s="1132"/>
      <c r="BC46" s="1132"/>
      <c r="BD46" s="1132"/>
      <c r="BE46" s="1122"/>
      <c r="BF46" s="1122"/>
      <c r="BG46" s="1122"/>
      <c r="BH46" s="1122"/>
      <c r="BI46" s="1123"/>
      <c r="BJ46" s="254"/>
      <c r="BK46" s="254"/>
      <c r="BL46" s="254"/>
      <c r="BM46" s="254"/>
      <c r="BN46" s="254"/>
      <c r="BO46" s="267"/>
      <c r="BP46" s="267"/>
      <c r="BQ46" s="264">
        <v>40</v>
      </c>
      <c r="BR46" s="265"/>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8"/>
    </row>
    <row r="47" spans="1:131" s="249" customFormat="1" ht="26.25" customHeight="1" x14ac:dyDescent="0.15">
      <c r="A47" s="263">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70"/>
      <c r="AL47" s="1063"/>
      <c r="AM47" s="1063"/>
      <c r="AN47" s="1063"/>
      <c r="AO47" s="1063"/>
      <c r="AP47" s="1063"/>
      <c r="AQ47" s="1063"/>
      <c r="AR47" s="1063"/>
      <c r="AS47" s="1063"/>
      <c r="AT47" s="1063"/>
      <c r="AU47" s="1063"/>
      <c r="AV47" s="1063"/>
      <c r="AW47" s="1063"/>
      <c r="AX47" s="1063"/>
      <c r="AY47" s="1063"/>
      <c r="AZ47" s="1132"/>
      <c r="BA47" s="1132"/>
      <c r="BB47" s="1132"/>
      <c r="BC47" s="1132"/>
      <c r="BD47" s="1132"/>
      <c r="BE47" s="1122"/>
      <c r="BF47" s="1122"/>
      <c r="BG47" s="1122"/>
      <c r="BH47" s="1122"/>
      <c r="BI47" s="1123"/>
      <c r="BJ47" s="254"/>
      <c r="BK47" s="254"/>
      <c r="BL47" s="254"/>
      <c r="BM47" s="254"/>
      <c r="BN47" s="254"/>
      <c r="BO47" s="267"/>
      <c r="BP47" s="267"/>
      <c r="BQ47" s="264">
        <v>41</v>
      </c>
      <c r="BR47" s="265"/>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8"/>
    </row>
    <row r="48" spans="1:131" s="249" customFormat="1" ht="26.25" customHeight="1" x14ac:dyDescent="0.15">
      <c r="A48" s="263">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70"/>
      <c r="AL48" s="1063"/>
      <c r="AM48" s="1063"/>
      <c r="AN48" s="1063"/>
      <c r="AO48" s="1063"/>
      <c r="AP48" s="1063"/>
      <c r="AQ48" s="1063"/>
      <c r="AR48" s="1063"/>
      <c r="AS48" s="1063"/>
      <c r="AT48" s="1063"/>
      <c r="AU48" s="1063"/>
      <c r="AV48" s="1063"/>
      <c r="AW48" s="1063"/>
      <c r="AX48" s="1063"/>
      <c r="AY48" s="1063"/>
      <c r="AZ48" s="1132"/>
      <c r="BA48" s="1132"/>
      <c r="BB48" s="1132"/>
      <c r="BC48" s="1132"/>
      <c r="BD48" s="1132"/>
      <c r="BE48" s="1122"/>
      <c r="BF48" s="1122"/>
      <c r="BG48" s="1122"/>
      <c r="BH48" s="1122"/>
      <c r="BI48" s="1123"/>
      <c r="BJ48" s="254"/>
      <c r="BK48" s="254"/>
      <c r="BL48" s="254"/>
      <c r="BM48" s="254"/>
      <c r="BN48" s="254"/>
      <c r="BO48" s="267"/>
      <c r="BP48" s="267"/>
      <c r="BQ48" s="264">
        <v>42</v>
      </c>
      <c r="BR48" s="265"/>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8"/>
    </row>
    <row r="49" spans="1:131" s="249" customFormat="1" ht="26.25" customHeight="1" x14ac:dyDescent="0.15">
      <c r="A49" s="263">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70"/>
      <c r="AL49" s="1063"/>
      <c r="AM49" s="1063"/>
      <c r="AN49" s="1063"/>
      <c r="AO49" s="1063"/>
      <c r="AP49" s="1063"/>
      <c r="AQ49" s="1063"/>
      <c r="AR49" s="1063"/>
      <c r="AS49" s="1063"/>
      <c r="AT49" s="1063"/>
      <c r="AU49" s="1063"/>
      <c r="AV49" s="1063"/>
      <c r="AW49" s="1063"/>
      <c r="AX49" s="1063"/>
      <c r="AY49" s="1063"/>
      <c r="AZ49" s="1132"/>
      <c r="BA49" s="1132"/>
      <c r="BB49" s="1132"/>
      <c r="BC49" s="1132"/>
      <c r="BD49" s="1132"/>
      <c r="BE49" s="1122"/>
      <c r="BF49" s="1122"/>
      <c r="BG49" s="1122"/>
      <c r="BH49" s="1122"/>
      <c r="BI49" s="1123"/>
      <c r="BJ49" s="254"/>
      <c r="BK49" s="254"/>
      <c r="BL49" s="254"/>
      <c r="BM49" s="254"/>
      <c r="BN49" s="254"/>
      <c r="BO49" s="267"/>
      <c r="BP49" s="267"/>
      <c r="BQ49" s="264">
        <v>43</v>
      </c>
      <c r="BR49" s="265"/>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8"/>
    </row>
    <row r="50" spans="1:131" s="249" customFormat="1" ht="26.25" customHeight="1" x14ac:dyDescent="0.15">
      <c r="A50" s="263">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4"/>
      <c r="BK50" s="254"/>
      <c r="BL50" s="254"/>
      <c r="BM50" s="254"/>
      <c r="BN50" s="254"/>
      <c r="BO50" s="267"/>
      <c r="BP50" s="267"/>
      <c r="BQ50" s="264">
        <v>44</v>
      </c>
      <c r="BR50" s="265"/>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8"/>
    </row>
    <row r="51" spans="1:131" s="249" customFormat="1" ht="26.25" customHeight="1" x14ac:dyDescent="0.15">
      <c r="A51" s="263">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4"/>
      <c r="BK51" s="254"/>
      <c r="BL51" s="254"/>
      <c r="BM51" s="254"/>
      <c r="BN51" s="254"/>
      <c r="BO51" s="267"/>
      <c r="BP51" s="267"/>
      <c r="BQ51" s="264">
        <v>45</v>
      </c>
      <c r="BR51" s="265"/>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8"/>
    </row>
    <row r="52" spans="1:131" s="249" customFormat="1" ht="26.25" customHeight="1" x14ac:dyDescent="0.15">
      <c r="A52" s="263">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4"/>
      <c r="BK52" s="254"/>
      <c r="BL52" s="254"/>
      <c r="BM52" s="254"/>
      <c r="BN52" s="254"/>
      <c r="BO52" s="267"/>
      <c r="BP52" s="267"/>
      <c r="BQ52" s="264">
        <v>46</v>
      </c>
      <c r="BR52" s="265"/>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8"/>
    </row>
    <row r="53" spans="1:131" s="249" customFormat="1" ht="26.25" customHeight="1" x14ac:dyDescent="0.15">
      <c r="A53" s="263">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4"/>
      <c r="BK53" s="254"/>
      <c r="BL53" s="254"/>
      <c r="BM53" s="254"/>
      <c r="BN53" s="254"/>
      <c r="BO53" s="267"/>
      <c r="BP53" s="267"/>
      <c r="BQ53" s="264">
        <v>47</v>
      </c>
      <c r="BR53" s="265"/>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8"/>
    </row>
    <row r="54" spans="1:131" s="249" customFormat="1" ht="26.25" customHeight="1" x14ac:dyDescent="0.15">
      <c r="A54" s="263">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4"/>
      <c r="BK54" s="254"/>
      <c r="BL54" s="254"/>
      <c r="BM54" s="254"/>
      <c r="BN54" s="254"/>
      <c r="BO54" s="267"/>
      <c r="BP54" s="267"/>
      <c r="BQ54" s="264">
        <v>48</v>
      </c>
      <c r="BR54" s="265"/>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8"/>
    </row>
    <row r="55" spans="1:131" s="249" customFormat="1" ht="26.25" customHeight="1" x14ac:dyDescent="0.15">
      <c r="A55" s="263">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4"/>
      <c r="BK55" s="254"/>
      <c r="BL55" s="254"/>
      <c r="BM55" s="254"/>
      <c r="BN55" s="254"/>
      <c r="BO55" s="267"/>
      <c r="BP55" s="267"/>
      <c r="BQ55" s="264">
        <v>49</v>
      </c>
      <c r="BR55" s="265"/>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8"/>
    </row>
    <row r="56" spans="1:131" s="249" customFormat="1" ht="26.25" customHeight="1" x14ac:dyDescent="0.15">
      <c r="A56" s="263">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4"/>
      <c r="BK56" s="254"/>
      <c r="BL56" s="254"/>
      <c r="BM56" s="254"/>
      <c r="BN56" s="254"/>
      <c r="BO56" s="267"/>
      <c r="BP56" s="267"/>
      <c r="BQ56" s="264">
        <v>50</v>
      </c>
      <c r="BR56" s="265"/>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8"/>
    </row>
    <row r="57" spans="1:131" s="249" customFormat="1" ht="26.25" customHeight="1" x14ac:dyDescent="0.15">
      <c r="A57" s="263">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4"/>
      <c r="BK57" s="254"/>
      <c r="BL57" s="254"/>
      <c r="BM57" s="254"/>
      <c r="BN57" s="254"/>
      <c r="BO57" s="267"/>
      <c r="BP57" s="267"/>
      <c r="BQ57" s="264">
        <v>51</v>
      </c>
      <c r="BR57" s="265"/>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8"/>
    </row>
    <row r="58" spans="1:131" s="249" customFormat="1" ht="26.25" customHeight="1" x14ac:dyDescent="0.15">
      <c r="A58" s="263">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4"/>
      <c r="BK58" s="254"/>
      <c r="BL58" s="254"/>
      <c r="BM58" s="254"/>
      <c r="BN58" s="254"/>
      <c r="BO58" s="267"/>
      <c r="BP58" s="267"/>
      <c r="BQ58" s="264">
        <v>52</v>
      </c>
      <c r="BR58" s="265"/>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8"/>
    </row>
    <row r="59" spans="1:131" s="249" customFormat="1" ht="26.25" customHeight="1" x14ac:dyDescent="0.15">
      <c r="A59" s="263">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4"/>
      <c r="BK59" s="254"/>
      <c r="BL59" s="254"/>
      <c r="BM59" s="254"/>
      <c r="BN59" s="254"/>
      <c r="BO59" s="267"/>
      <c r="BP59" s="267"/>
      <c r="BQ59" s="264">
        <v>53</v>
      </c>
      <c r="BR59" s="265"/>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8"/>
    </row>
    <row r="60" spans="1:131" s="249" customFormat="1" ht="26.25" customHeight="1" x14ac:dyDescent="0.15">
      <c r="A60" s="263">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4"/>
      <c r="BK60" s="254"/>
      <c r="BL60" s="254"/>
      <c r="BM60" s="254"/>
      <c r="BN60" s="254"/>
      <c r="BO60" s="267"/>
      <c r="BP60" s="267"/>
      <c r="BQ60" s="264">
        <v>54</v>
      </c>
      <c r="BR60" s="265"/>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8"/>
    </row>
    <row r="61" spans="1:131" s="249" customFormat="1" ht="26.25" customHeight="1" thickBot="1" x14ac:dyDescent="0.2">
      <c r="A61" s="263">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4"/>
      <c r="BK61" s="254"/>
      <c r="BL61" s="254"/>
      <c r="BM61" s="254"/>
      <c r="BN61" s="254"/>
      <c r="BO61" s="267"/>
      <c r="BP61" s="267"/>
      <c r="BQ61" s="264">
        <v>55</v>
      </c>
      <c r="BR61" s="265"/>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8"/>
    </row>
    <row r="62" spans="1:131" s="249" customFormat="1" ht="26.25" customHeight="1" x14ac:dyDescent="0.15">
      <c r="A62" s="263">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406</v>
      </c>
      <c r="BK62" s="1125"/>
      <c r="BL62" s="1125"/>
      <c r="BM62" s="1125"/>
      <c r="BN62" s="1126"/>
      <c r="BO62" s="267"/>
      <c r="BP62" s="267"/>
      <c r="BQ62" s="264">
        <v>56</v>
      </c>
      <c r="BR62" s="265"/>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8"/>
    </row>
    <row r="63" spans="1:131" s="249" customFormat="1" ht="26.25" customHeight="1" thickBot="1" x14ac:dyDescent="0.2">
      <c r="A63" s="266" t="s">
        <v>388</v>
      </c>
      <c r="B63" s="1039" t="s">
        <v>407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8"/>
      <c r="AF63" s="1119">
        <v>31</v>
      </c>
      <c r="AG63" s="1054"/>
      <c r="AH63" s="1054"/>
      <c r="AI63" s="1054"/>
      <c r="AJ63" s="1120"/>
      <c r="AK63" s="1121"/>
      <c r="AL63" s="1058"/>
      <c r="AM63" s="1058"/>
      <c r="AN63" s="1058"/>
      <c r="AO63" s="1058"/>
      <c r="AP63" s="1054"/>
      <c r="AQ63" s="1054"/>
      <c r="AR63" s="1054"/>
      <c r="AS63" s="1054"/>
      <c r="AT63" s="1054"/>
      <c r="AU63" s="1054"/>
      <c r="AV63" s="1054"/>
      <c r="AW63" s="1054"/>
      <c r="AX63" s="1054"/>
      <c r="AY63" s="1054"/>
      <c r="AZ63" s="1115"/>
      <c r="BA63" s="1115"/>
      <c r="BB63" s="1115"/>
      <c r="BC63" s="1115"/>
      <c r="BD63" s="1115"/>
      <c r="BE63" s="1055"/>
      <c r="BF63" s="1055"/>
      <c r="BG63" s="1055"/>
      <c r="BH63" s="1055"/>
      <c r="BI63" s="1056"/>
      <c r="BJ63" s="1116" t="s">
        <v>408</v>
      </c>
      <c r="BK63" s="1046"/>
      <c r="BL63" s="1046"/>
      <c r="BM63" s="1046"/>
      <c r="BN63" s="1117"/>
      <c r="BO63" s="267"/>
      <c r="BP63" s="267"/>
      <c r="BQ63" s="264">
        <v>57</v>
      </c>
      <c r="BR63" s="265"/>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8"/>
    </row>
    <row r="66" spans="1:131" s="249" customFormat="1" ht="26.25" customHeight="1" x14ac:dyDescent="0.15">
      <c r="A66" s="1085" t="s">
        <v>410</v>
      </c>
      <c r="B66" s="1086"/>
      <c r="C66" s="1086"/>
      <c r="D66" s="1086"/>
      <c r="E66" s="1086"/>
      <c r="F66" s="1086"/>
      <c r="G66" s="1086"/>
      <c r="H66" s="1086"/>
      <c r="I66" s="1086"/>
      <c r="J66" s="1086"/>
      <c r="K66" s="1086"/>
      <c r="L66" s="1086"/>
      <c r="M66" s="1086"/>
      <c r="N66" s="1086"/>
      <c r="O66" s="1086"/>
      <c r="P66" s="1087"/>
      <c r="Q66" s="1091" t="s">
        <v>411</v>
      </c>
      <c r="R66" s="1092"/>
      <c r="S66" s="1092"/>
      <c r="T66" s="1092"/>
      <c r="U66" s="1093"/>
      <c r="V66" s="1091" t="s">
        <v>412</v>
      </c>
      <c r="W66" s="1092"/>
      <c r="X66" s="1092"/>
      <c r="Y66" s="1092"/>
      <c r="Z66" s="1093"/>
      <c r="AA66" s="1091" t="s">
        <v>395</v>
      </c>
      <c r="AB66" s="1092"/>
      <c r="AC66" s="1092"/>
      <c r="AD66" s="1092"/>
      <c r="AE66" s="1093"/>
      <c r="AF66" s="1097" t="s">
        <v>413</v>
      </c>
      <c r="AG66" s="1098"/>
      <c r="AH66" s="1098"/>
      <c r="AI66" s="1098"/>
      <c r="AJ66" s="1099"/>
      <c r="AK66" s="1091" t="s">
        <v>414</v>
      </c>
      <c r="AL66" s="1086"/>
      <c r="AM66" s="1086"/>
      <c r="AN66" s="1086"/>
      <c r="AO66" s="1087"/>
      <c r="AP66" s="1091" t="s">
        <v>415</v>
      </c>
      <c r="AQ66" s="1092"/>
      <c r="AR66" s="1092"/>
      <c r="AS66" s="1092"/>
      <c r="AT66" s="1093"/>
      <c r="AU66" s="1091" t="s">
        <v>416</v>
      </c>
      <c r="AV66" s="1092"/>
      <c r="AW66" s="1092"/>
      <c r="AX66" s="1092"/>
      <c r="AY66" s="1093"/>
      <c r="AZ66" s="1091" t="s">
        <v>379</v>
      </c>
      <c r="BA66" s="1092"/>
      <c r="BB66" s="1092"/>
      <c r="BC66" s="1092"/>
      <c r="BD66" s="1107"/>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75" t="s">
        <v>592</v>
      </c>
      <c r="C68" s="1076"/>
      <c r="D68" s="1076"/>
      <c r="E68" s="1076"/>
      <c r="F68" s="1076"/>
      <c r="G68" s="1076"/>
      <c r="H68" s="1076"/>
      <c r="I68" s="1076"/>
      <c r="J68" s="1076"/>
      <c r="K68" s="1076"/>
      <c r="L68" s="1076"/>
      <c r="M68" s="1076"/>
      <c r="N68" s="1076"/>
      <c r="O68" s="1076"/>
      <c r="P68" s="1077"/>
      <c r="Q68" s="1078">
        <v>607</v>
      </c>
      <c r="R68" s="1072"/>
      <c r="S68" s="1072"/>
      <c r="T68" s="1072"/>
      <c r="U68" s="1072"/>
      <c r="V68" s="1072">
        <v>488</v>
      </c>
      <c r="W68" s="1072"/>
      <c r="X68" s="1072"/>
      <c r="Y68" s="1072"/>
      <c r="Z68" s="1072"/>
      <c r="AA68" s="1072">
        <v>119</v>
      </c>
      <c r="AB68" s="1072"/>
      <c r="AC68" s="1072"/>
      <c r="AD68" s="1072"/>
      <c r="AE68" s="1072"/>
      <c r="AF68" s="1072">
        <v>120</v>
      </c>
      <c r="AG68" s="1072"/>
      <c r="AH68" s="1072"/>
      <c r="AI68" s="1072"/>
      <c r="AJ68" s="1072"/>
      <c r="AK68" s="1072" t="s">
        <v>517</v>
      </c>
      <c r="AL68" s="1072"/>
      <c r="AM68" s="1072"/>
      <c r="AN68" s="1072"/>
      <c r="AO68" s="1072"/>
      <c r="AP68" s="1072" t="s">
        <v>517</v>
      </c>
      <c r="AQ68" s="1072"/>
      <c r="AR68" s="1072"/>
      <c r="AS68" s="1072"/>
      <c r="AT68" s="1072"/>
      <c r="AU68" s="1072" t="s">
        <v>517</v>
      </c>
      <c r="AV68" s="1072"/>
      <c r="AW68" s="1072"/>
      <c r="AX68" s="1072"/>
      <c r="AY68" s="1072"/>
      <c r="AZ68" s="1073"/>
      <c r="BA68" s="1073"/>
      <c r="BB68" s="1073"/>
      <c r="BC68" s="1073"/>
      <c r="BD68" s="1074"/>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59" t="s">
        <v>593</v>
      </c>
      <c r="C69" s="1060"/>
      <c r="D69" s="1060"/>
      <c r="E69" s="1060"/>
      <c r="F69" s="1060"/>
      <c r="G69" s="1060"/>
      <c r="H69" s="1060"/>
      <c r="I69" s="1060"/>
      <c r="J69" s="1060"/>
      <c r="K69" s="1060"/>
      <c r="L69" s="1060"/>
      <c r="M69" s="1060"/>
      <c r="N69" s="1060"/>
      <c r="O69" s="1060"/>
      <c r="P69" s="1061"/>
      <c r="Q69" s="1062">
        <v>559</v>
      </c>
      <c r="R69" s="1063"/>
      <c r="S69" s="1063"/>
      <c r="T69" s="1063"/>
      <c r="U69" s="1063"/>
      <c r="V69" s="1063">
        <v>555</v>
      </c>
      <c r="W69" s="1063"/>
      <c r="X69" s="1063"/>
      <c r="Y69" s="1063"/>
      <c r="Z69" s="1063"/>
      <c r="AA69" s="1063">
        <v>4</v>
      </c>
      <c r="AB69" s="1063"/>
      <c r="AC69" s="1063"/>
      <c r="AD69" s="1063"/>
      <c r="AE69" s="1063"/>
      <c r="AF69" s="1063">
        <v>84</v>
      </c>
      <c r="AG69" s="1063"/>
      <c r="AH69" s="1063"/>
      <c r="AI69" s="1063"/>
      <c r="AJ69" s="1063"/>
      <c r="AK69" s="1063">
        <v>102</v>
      </c>
      <c r="AL69" s="1063"/>
      <c r="AM69" s="1063"/>
      <c r="AN69" s="1063"/>
      <c r="AO69" s="1063"/>
      <c r="AP69" s="1063">
        <v>184</v>
      </c>
      <c r="AQ69" s="1063"/>
      <c r="AR69" s="1063"/>
      <c r="AS69" s="1063"/>
      <c r="AT69" s="1063"/>
      <c r="AU69" s="1063">
        <v>6</v>
      </c>
      <c r="AV69" s="1063"/>
      <c r="AW69" s="1063"/>
      <c r="AX69" s="1063"/>
      <c r="AY69" s="1063"/>
      <c r="AZ69" s="1066"/>
      <c r="BA69" s="1066"/>
      <c r="BB69" s="1066"/>
      <c r="BC69" s="1066"/>
      <c r="BD69" s="1067"/>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59" t="s">
        <v>594</v>
      </c>
      <c r="C70" s="1060"/>
      <c r="D70" s="1060"/>
      <c r="E70" s="1060"/>
      <c r="F70" s="1060"/>
      <c r="G70" s="1060"/>
      <c r="H70" s="1060"/>
      <c r="I70" s="1060"/>
      <c r="J70" s="1060"/>
      <c r="K70" s="1060"/>
      <c r="L70" s="1060"/>
      <c r="M70" s="1060"/>
      <c r="N70" s="1060"/>
      <c r="O70" s="1060"/>
      <c r="P70" s="1061"/>
      <c r="Q70" s="1062">
        <v>11</v>
      </c>
      <c r="R70" s="1063"/>
      <c r="S70" s="1063"/>
      <c r="T70" s="1063"/>
      <c r="U70" s="1063"/>
      <c r="V70" s="1063">
        <v>4</v>
      </c>
      <c r="W70" s="1063"/>
      <c r="X70" s="1063"/>
      <c r="Y70" s="1063"/>
      <c r="Z70" s="1063"/>
      <c r="AA70" s="1063">
        <v>7</v>
      </c>
      <c r="AB70" s="1063"/>
      <c r="AC70" s="1063"/>
      <c r="AD70" s="1063"/>
      <c r="AE70" s="1063"/>
      <c r="AF70" s="1063">
        <v>70</v>
      </c>
      <c r="AG70" s="1063"/>
      <c r="AH70" s="1063"/>
      <c r="AI70" s="1063"/>
      <c r="AJ70" s="1063"/>
      <c r="AK70" s="1063" t="s">
        <v>517</v>
      </c>
      <c r="AL70" s="1063"/>
      <c r="AM70" s="1063"/>
      <c r="AN70" s="1063"/>
      <c r="AO70" s="1063"/>
      <c r="AP70" s="1063" t="s">
        <v>517</v>
      </c>
      <c r="AQ70" s="1063"/>
      <c r="AR70" s="1063"/>
      <c r="AS70" s="1063"/>
      <c r="AT70" s="1063"/>
      <c r="AU70" s="1063" t="s">
        <v>517</v>
      </c>
      <c r="AV70" s="1063"/>
      <c r="AW70" s="1063"/>
      <c r="AX70" s="1063"/>
      <c r="AY70" s="1063"/>
      <c r="AZ70" s="1066"/>
      <c r="BA70" s="1066"/>
      <c r="BB70" s="1066"/>
      <c r="BC70" s="1066"/>
      <c r="BD70" s="1067"/>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59" t="s">
        <v>595</v>
      </c>
      <c r="C71" s="1060"/>
      <c r="D71" s="1060"/>
      <c r="E71" s="1060"/>
      <c r="F71" s="1060"/>
      <c r="G71" s="1060"/>
      <c r="H71" s="1060"/>
      <c r="I71" s="1060"/>
      <c r="J71" s="1060"/>
      <c r="K71" s="1060"/>
      <c r="L71" s="1060"/>
      <c r="M71" s="1060"/>
      <c r="N71" s="1060"/>
      <c r="O71" s="1060"/>
      <c r="P71" s="1061"/>
      <c r="Q71" s="1062">
        <v>9259</v>
      </c>
      <c r="R71" s="1063"/>
      <c r="S71" s="1063"/>
      <c r="T71" s="1063"/>
      <c r="U71" s="1063"/>
      <c r="V71" s="1063">
        <v>7936</v>
      </c>
      <c r="W71" s="1063"/>
      <c r="X71" s="1063"/>
      <c r="Y71" s="1063"/>
      <c r="Z71" s="1063"/>
      <c r="AA71" s="1063">
        <v>1323</v>
      </c>
      <c r="AB71" s="1063"/>
      <c r="AC71" s="1063"/>
      <c r="AD71" s="1063"/>
      <c r="AE71" s="1063"/>
      <c r="AF71" s="1063">
        <v>1323</v>
      </c>
      <c r="AG71" s="1063"/>
      <c r="AH71" s="1063"/>
      <c r="AI71" s="1063"/>
      <c r="AJ71" s="1063"/>
      <c r="AK71" s="1063" t="s">
        <v>517</v>
      </c>
      <c r="AL71" s="1063"/>
      <c r="AM71" s="1063"/>
      <c r="AN71" s="1063"/>
      <c r="AO71" s="1063"/>
      <c r="AP71" s="1063">
        <v>17481</v>
      </c>
      <c r="AQ71" s="1063"/>
      <c r="AR71" s="1063"/>
      <c r="AS71" s="1063"/>
      <c r="AT71" s="1063"/>
      <c r="AU71" s="1063">
        <v>594</v>
      </c>
      <c r="AV71" s="1063"/>
      <c r="AW71" s="1063"/>
      <c r="AX71" s="1063"/>
      <c r="AY71" s="1063"/>
      <c r="AZ71" s="1066"/>
      <c r="BA71" s="1066"/>
      <c r="BB71" s="1066"/>
      <c r="BC71" s="1066"/>
      <c r="BD71" s="1067"/>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59" t="s">
        <v>596</v>
      </c>
      <c r="C72" s="1060"/>
      <c r="D72" s="1060"/>
      <c r="E72" s="1060"/>
      <c r="F72" s="1060"/>
      <c r="G72" s="1060"/>
      <c r="H72" s="1060"/>
      <c r="I72" s="1060"/>
      <c r="J72" s="1060"/>
      <c r="K72" s="1060"/>
      <c r="L72" s="1060"/>
      <c r="M72" s="1060"/>
      <c r="N72" s="1060"/>
      <c r="O72" s="1060"/>
      <c r="P72" s="1061"/>
      <c r="Q72" s="1062">
        <v>652</v>
      </c>
      <c r="R72" s="1063"/>
      <c r="S72" s="1063"/>
      <c r="T72" s="1063"/>
      <c r="U72" s="1063"/>
      <c r="V72" s="1063">
        <v>583</v>
      </c>
      <c r="W72" s="1063"/>
      <c r="X72" s="1063"/>
      <c r="Y72" s="1063"/>
      <c r="Z72" s="1063"/>
      <c r="AA72" s="1063">
        <v>69</v>
      </c>
      <c r="AB72" s="1063"/>
      <c r="AC72" s="1063"/>
      <c r="AD72" s="1063"/>
      <c r="AE72" s="1063"/>
      <c r="AF72" s="1063">
        <v>69</v>
      </c>
      <c r="AG72" s="1063"/>
      <c r="AH72" s="1063"/>
      <c r="AI72" s="1063"/>
      <c r="AJ72" s="1063"/>
      <c r="AK72" s="1063">
        <v>0</v>
      </c>
      <c r="AL72" s="1063"/>
      <c r="AM72" s="1063"/>
      <c r="AN72" s="1063"/>
      <c r="AO72" s="1063"/>
      <c r="AP72" s="1063" t="s">
        <v>517</v>
      </c>
      <c r="AQ72" s="1063"/>
      <c r="AR72" s="1063"/>
      <c r="AS72" s="1063"/>
      <c r="AT72" s="1063"/>
      <c r="AU72" s="1063" t="s">
        <v>517</v>
      </c>
      <c r="AV72" s="1063"/>
      <c r="AW72" s="1063"/>
      <c r="AX72" s="1063"/>
      <c r="AY72" s="1063"/>
      <c r="AZ72" s="1066"/>
      <c r="BA72" s="1066"/>
      <c r="BB72" s="1066"/>
      <c r="BC72" s="1066"/>
      <c r="BD72" s="1067"/>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59" t="s">
        <v>597</v>
      </c>
      <c r="C73" s="1060"/>
      <c r="D73" s="1060"/>
      <c r="E73" s="1060"/>
      <c r="F73" s="1060"/>
      <c r="G73" s="1060"/>
      <c r="H73" s="1060"/>
      <c r="I73" s="1060"/>
      <c r="J73" s="1060"/>
      <c r="K73" s="1060"/>
      <c r="L73" s="1060"/>
      <c r="M73" s="1060"/>
      <c r="N73" s="1060"/>
      <c r="O73" s="1060"/>
      <c r="P73" s="1061"/>
      <c r="Q73" s="1062">
        <v>10</v>
      </c>
      <c r="R73" s="1063"/>
      <c r="S73" s="1063"/>
      <c r="T73" s="1063"/>
      <c r="U73" s="1063"/>
      <c r="V73" s="1063">
        <v>6</v>
      </c>
      <c r="W73" s="1063"/>
      <c r="X73" s="1063"/>
      <c r="Y73" s="1063"/>
      <c r="Z73" s="1063"/>
      <c r="AA73" s="1063">
        <v>4</v>
      </c>
      <c r="AB73" s="1063"/>
      <c r="AC73" s="1063"/>
      <c r="AD73" s="1063"/>
      <c r="AE73" s="1063"/>
      <c r="AF73" s="1063">
        <v>4</v>
      </c>
      <c r="AG73" s="1063"/>
      <c r="AH73" s="1063"/>
      <c r="AI73" s="1063"/>
      <c r="AJ73" s="1063"/>
      <c r="AK73" s="1063">
        <v>0</v>
      </c>
      <c r="AL73" s="1063"/>
      <c r="AM73" s="1063"/>
      <c r="AN73" s="1063"/>
      <c r="AO73" s="1063"/>
      <c r="AP73" s="1063" t="s">
        <v>517</v>
      </c>
      <c r="AQ73" s="1063"/>
      <c r="AR73" s="1063"/>
      <c r="AS73" s="1063"/>
      <c r="AT73" s="1063"/>
      <c r="AU73" s="1063" t="s">
        <v>517</v>
      </c>
      <c r="AV73" s="1063"/>
      <c r="AW73" s="1063"/>
      <c r="AX73" s="1063"/>
      <c r="AY73" s="1063"/>
      <c r="AZ73" s="1066"/>
      <c r="BA73" s="1066"/>
      <c r="BB73" s="1066"/>
      <c r="BC73" s="1066"/>
      <c r="BD73" s="1067"/>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59" t="s">
        <v>598</v>
      </c>
      <c r="C74" s="1060"/>
      <c r="D74" s="1060"/>
      <c r="E74" s="1060"/>
      <c r="F74" s="1060"/>
      <c r="G74" s="1060"/>
      <c r="H74" s="1060"/>
      <c r="I74" s="1060"/>
      <c r="J74" s="1060"/>
      <c r="K74" s="1060"/>
      <c r="L74" s="1060"/>
      <c r="M74" s="1060"/>
      <c r="N74" s="1060"/>
      <c r="O74" s="1060"/>
      <c r="P74" s="1061"/>
      <c r="Q74" s="1062">
        <v>1096</v>
      </c>
      <c r="R74" s="1063"/>
      <c r="S74" s="1063"/>
      <c r="T74" s="1063"/>
      <c r="U74" s="1063"/>
      <c r="V74" s="1063">
        <v>1037</v>
      </c>
      <c r="W74" s="1063"/>
      <c r="X74" s="1063"/>
      <c r="Y74" s="1063"/>
      <c r="Z74" s="1063"/>
      <c r="AA74" s="1063">
        <v>59</v>
      </c>
      <c r="AB74" s="1063"/>
      <c r="AC74" s="1063"/>
      <c r="AD74" s="1063"/>
      <c r="AE74" s="1063"/>
      <c r="AF74" s="1063">
        <v>59</v>
      </c>
      <c r="AG74" s="1063"/>
      <c r="AH74" s="1063"/>
      <c r="AI74" s="1063"/>
      <c r="AJ74" s="1063"/>
      <c r="AK74" s="1063">
        <v>22</v>
      </c>
      <c r="AL74" s="1063"/>
      <c r="AM74" s="1063"/>
      <c r="AN74" s="1063"/>
      <c r="AO74" s="1063"/>
      <c r="AP74" s="1063">
        <v>883</v>
      </c>
      <c r="AQ74" s="1063"/>
      <c r="AR74" s="1063"/>
      <c r="AS74" s="1063"/>
      <c r="AT74" s="1063"/>
      <c r="AU74" s="1063">
        <v>189</v>
      </c>
      <c r="AV74" s="1063"/>
      <c r="AW74" s="1063"/>
      <c r="AX74" s="1063"/>
      <c r="AY74" s="1063"/>
      <c r="AZ74" s="1066"/>
      <c r="BA74" s="1066"/>
      <c r="BB74" s="1066"/>
      <c r="BC74" s="1066"/>
      <c r="BD74" s="1067"/>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59" t="s">
        <v>599</v>
      </c>
      <c r="C75" s="1060"/>
      <c r="D75" s="1060"/>
      <c r="E75" s="1060"/>
      <c r="F75" s="1060"/>
      <c r="G75" s="1060"/>
      <c r="H75" s="1060"/>
      <c r="I75" s="1060"/>
      <c r="J75" s="1060"/>
      <c r="K75" s="1060"/>
      <c r="L75" s="1060"/>
      <c r="M75" s="1060"/>
      <c r="N75" s="1060"/>
      <c r="O75" s="1060"/>
      <c r="P75" s="1061"/>
      <c r="Q75" s="1062">
        <v>234</v>
      </c>
      <c r="R75" s="1063"/>
      <c r="S75" s="1063"/>
      <c r="T75" s="1063"/>
      <c r="U75" s="1063"/>
      <c r="V75" s="1063">
        <v>221</v>
      </c>
      <c r="W75" s="1063"/>
      <c r="X75" s="1063"/>
      <c r="Y75" s="1063"/>
      <c r="Z75" s="1063"/>
      <c r="AA75" s="1063">
        <v>13</v>
      </c>
      <c r="AB75" s="1063"/>
      <c r="AC75" s="1063"/>
      <c r="AD75" s="1063"/>
      <c r="AE75" s="1063"/>
      <c r="AF75" s="1063">
        <v>13</v>
      </c>
      <c r="AG75" s="1063"/>
      <c r="AH75" s="1063"/>
      <c r="AI75" s="1063"/>
      <c r="AJ75" s="1063"/>
      <c r="AK75" s="1063">
        <v>28</v>
      </c>
      <c r="AL75" s="1063"/>
      <c r="AM75" s="1063"/>
      <c r="AN75" s="1063"/>
      <c r="AO75" s="1063"/>
      <c r="AP75" s="1063" t="s">
        <v>517</v>
      </c>
      <c r="AQ75" s="1063"/>
      <c r="AR75" s="1063"/>
      <c r="AS75" s="1063"/>
      <c r="AT75" s="1063"/>
      <c r="AU75" s="1063" t="s">
        <v>517</v>
      </c>
      <c r="AV75" s="1063"/>
      <c r="AW75" s="1063"/>
      <c r="AX75" s="1063"/>
      <c r="AY75" s="1063"/>
      <c r="AZ75" s="1066"/>
      <c r="BA75" s="1066"/>
      <c r="BB75" s="1066"/>
      <c r="BC75" s="1066"/>
      <c r="BD75" s="1067"/>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59" t="s">
        <v>600</v>
      </c>
      <c r="C76" s="1060"/>
      <c r="D76" s="1060"/>
      <c r="E76" s="1060"/>
      <c r="F76" s="1060"/>
      <c r="G76" s="1060"/>
      <c r="H76" s="1060"/>
      <c r="I76" s="1060"/>
      <c r="J76" s="1060"/>
      <c r="K76" s="1060"/>
      <c r="L76" s="1060"/>
      <c r="M76" s="1060"/>
      <c r="N76" s="1060"/>
      <c r="O76" s="1060"/>
      <c r="P76" s="1061"/>
      <c r="Q76" s="1062">
        <v>2088</v>
      </c>
      <c r="R76" s="1063"/>
      <c r="S76" s="1063"/>
      <c r="T76" s="1063"/>
      <c r="U76" s="1063"/>
      <c r="V76" s="1063">
        <v>1997</v>
      </c>
      <c r="W76" s="1063"/>
      <c r="X76" s="1063"/>
      <c r="Y76" s="1063"/>
      <c r="Z76" s="1063"/>
      <c r="AA76" s="1063">
        <v>91</v>
      </c>
      <c r="AB76" s="1063"/>
      <c r="AC76" s="1063"/>
      <c r="AD76" s="1063"/>
      <c r="AE76" s="1063"/>
      <c r="AF76" s="1063">
        <v>89</v>
      </c>
      <c r="AG76" s="1063"/>
      <c r="AH76" s="1063"/>
      <c r="AI76" s="1063"/>
      <c r="AJ76" s="1063"/>
      <c r="AK76" s="1063">
        <v>53</v>
      </c>
      <c r="AL76" s="1063"/>
      <c r="AM76" s="1063"/>
      <c r="AN76" s="1063"/>
      <c r="AO76" s="1063"/>
      <c r="AP76" s="1063" t="s">
        <v>517</v>
      </c>
      <c r="AQ76" s="1063"/>
      <c r="AR76" s="1063"/>
      <c r="AS76" s="1063"/>
      <c r="AT76" s="1063"/>
      <c r="AU76" s="1063" t="s">
        <v>517</v>
      </c>
      <c r="AV76" s="1063"/>
      <c r="AW76" s="1063"/>
      <c r="AX76" s="1063"/>
      <c r="AY76" s="1063"/>
      <c r="AZ76" s="1066"/>
      <c r="BA76" s="1066"/>
      <c r="BB76" s="1066"/>
      <c r="BC76" s="1066"/>
      <c r="BD76" s="1067"/>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59" t="s">
        <v>601</v>
      </c>
      <c r="C77" s="1060"/>
      <c r="D77" s="1060"/>
      <c r="E77" s="1060"/>
      <c r="F77" s="1060"/>
      <c r="G77" s="1060"/>
      <c r="H77" s="1060"/>
      <c r="I77" s="1060"/>
      <c r="J77" s="1060"/>
      <c r="K77" s="1060"/>
      <c r="L77" s="1060"/>
      <c r="M77" s="1060"/>
      <c r="N77" s="1060"/>
      <c r="O77" s="1060"/>
      <c r="P77" s="1061"/>
      <c r="Q77" s="1062">
        <v>118</v>
      </c>
      <c r="R77" s="1063"/>
      <c r="S77" s="1063"/>
      <c r="T77" s="1063"/>
      <c r="U77" s="1063"/>
      <c r="V77" s="1063">
        <v>30</v>
      </c>
      <c r="W77" s="1063"/>
      <c r="X77" s="1063"/>
      <c r="Y77" s="1063"/>
      <c r="Z77" s="1063"/>
      <c r="AA77" s="1063">
        <v>88</v>
      </c>
      <c r="AB77" s="1063"/>
      <c r="AC77" s="1063"/>
      <c r="AD77" s="1063"/>
      <c r="AE77" s="1063"/>
      <c r="AF77" s="1063">
        <v>87</v>
      </c>
      <c r="AG77" s="1063"/>
      <c r="AH77" s="1063"/>
      <c r="AI77" s="1063"/>
      <c r="AJ77" s="1063"/>
      <c r="AK77" s="1063">
        <v>93</v>
      </c>
      <c r="AL77" s="1063"/>
      <c r="AM77" s="1063"/>
      <c r="AN77" s="1063"/>
      <c r="AO77" s="1063"/>
      <c r="AP77" s="1063" t="s">
        <v>517</v>
      </c>
      <c r="AQ77" s="1063"/>
      <c r="AR77" s="1063"/>
      <c r="AS77" s="1063"/>
      <c r="AT77" s="1063"/>
      <c r="AU77" s="1063" t="s">
        <v>517</v>
      </c>
      <c r="AV77" s="1063"/>
      <c r="AW77" s="1063"/>
      <c r="AX77" s="1063"/>
      <c r="AY77" s="1063"/>
      <c r="AZ77" s="1066"/>
      <c r="BA77" s="1066"/>
      <c r="BB77" s="1066"/>
      <c r="BC77" s="1066"/>
      <c r="BD77" s="1067"/>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59" t="s">
        <v>602</v>
      </c>
      <c r="C78" s="1060"/>
      <c r="D78" s="1060"/>
      <c r="E78" s="1060"/>
      <c r="F78" s="1060"/>
      <c r="G78" s="1060"/>
      <c r="H78" s="1060"/>
      <c r="I78" s="1060"/>
      <c r="J78" s="1060"/>
      <c r="K78" s="1060"/>
      <c r="L78" s="1060"/>
      <c r="M78" s="1060"/>
      <c r="N78" s="1060"/>
      <c r="O78" s="1060"/>
      <c r="P78" s="1061"/>
      <c r="Q78" s="1062">
        <v>600</v>
      </c>
      <c r="R78" s="1063"/>
      <c r="S78" s="1063"/>
      <c r="T78" s="1063"/>
      <c r="U78" s="1063"/>
      <c r="V78" s="1063">
        <v>537</v>
      </c>
      <c r="W78" s="1063"/>
      <c r="X78" s="1063"/>
      <c r="Y78" s="1063"/>
      <c r="Z78" s="1063"/>
      <c r="AA78" s="1063">
        <v>63</v>
      </c>
      <c r="AB78" s="1063"/>
      <c r="AC78" s="1063"/>
      <c r="AD78" s="1063"/>
      <c r="AE78" s="1063"/>
      <c r="AF78" s="1063">
        <v>63</v>
      </c>
      <c r="AG78" s="1063"/>
      <c r="AH78" s="1063"/>
      <c r="AI78" s="1063"/>
      <c r="AJ78" s="1063"/>
      <c r="AK78" s="1063">
        <v>127</v>
      </c>
      <c r="AL78" s="1063"/>
      <c r="AM78" s="1063"/>
      <c r="AN78" s="1063"/>
      <c r="AO78" s="1063"/>
      <c r="AP78" s="1063" t="s">
        <v>517</v>
      </c>
      <c r="AQ78" s="1063"/>
      <c r="AR78" s="1063"/>
      <c r="AS78" s="1063"/>
      <c r="AT78" s="1063"/>
      <c r="AU78" s="1063" t="s">
        <v>517</v>
      </c>
      <c r="AV78" s="1063"/>
      <c r="AW78" s="1063"/>
      <c r="AX78" s="1063"/>
      <c r="AY78" s="1063"/>
      <c r="AZ78" s="1066"/>
      <c r="BA78" s="1066"/>
      <c r="BB78" s="1066"/>
      <c r="BC78" s="1066"/>
      <c r="BD78" s="1067"/>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59" t="s">
        <v>603</v>
      </c>
      <c r="C79" s="1060"/>
      <c r="D79" s="1060"/>
      <c r="E79" s="1060"/>
      <c r="F79" s="1060"/>
      <c r="G79" s="1060"/>
      <c r="H79" s="1060"/>
      <c r="I79" s="1060"/>
      <c r="J79" s="1060"/>
      <c r="K79" s="1060"/>
      <c r="L79" s="1060"/>
      <c r="M79" s="1060"/>
      <c r="N79" s="1060"/>
      <c r="O79" s="1060"/>
      <c r="P79" s="1061"/>
      <c r="Q79" s="1068">
        <v>296986</v>
      </c>
      <c r="R79" s="1069"/>
      <c r="S79" s="1069"/>
      <c r="T79" s="1069"/>
      <c r="U79" s="1070"/>
      <c r="V79" s="1071">
        <v>274820</v>
      </c>
      <c r="W79" s="1069"/>
      <c r="X79" s="1069"/>
      <c r="Y79" s="1069"/>
      <c r="Z79" s="1070"/>
      <c r="AA79" s="1071">
        <v>22166</v>
      </c>
      <c r="AB79" s="1069"/>
      <c r="AC79" s="1069"/>
      <c r="AD79" s="1069"/>
      <c r="AE79" s="1070"/>
      <c r="AF79" s="1071">
        <v>22166</v>
      </c>
      <c r="AG79" s="1069"/>
      <c r="AH79" s="1069"/>
      <c r="AI79" s="1069"/>
      <c r="AJ79" s="1070"/>
      <c r="AK79" s="1071">
        <v>255</v>
      </c>
      <c r="AL79" s="1069"/>
      <c r="AM79" s="1069"/>
      <c r="AN79" s="1069"/>
      <c r="AO79" s="1070"/>
      <c r="AP79" s="1071" t="s">
        <v>517</v>
      </c>
      <c r="AQ79" s="1069"/>
      <c r="AR79" s="1069"/>
      <c r="AS79" s="1069"/>
      <c r="AT79" s="1070"/>
      <c r="AU79" s="1071" t="s">
        <v>517</v>
      </c>
      <c r="AV79" s="1069"/>
      <c r="AW79" s="1069"/>
      <c r="AX79" s="1069"/>
      <c r="AY79" s="1070"/>
      <c r="AZ79" s="1066"/>
      <c r="BA79" s="1066"/>
      <c r="BB79" s="1066"/>
      <c r="BC79" s="1066"/>
      <c r="BD79" s="1067"/>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59" t="s">
        <v>604</v>
      </c>
      <c r="C80" s="1060"/>
      <c r="D80" s="1060"/>
      <c r="E80" s="1060"/>
      <c r="F80" s="1060"/>
      <c r="G80" s="1060"/>
      <c r="H80" s="1060"/>
      <c r="I80" s="1060"/>
      <c r="J80" s="1060"/>
      <c r="K80" s="1060"/>
      <c r="L80" s="1060"/>
      <c r="M80" s="1060"/>
      <c r="N80" s="1060"/>
      <c r="O80" s="1060"/>
      <c r="P80" s="1061"/>
      <c r="Q80" s="1068">
        <v>1291</v>
      </c>
      <c r="R80" s="1069"/>
      <c r="S80" s="1069"/>
      <c r="T80" s="1069"/>
      <c r="U80" s="1070"/>
      <c r="V80" s="1071">
        <v>1258</v>
      </c>
      <c r="W80" s="1069"/>
      <c r="X80" s="1069"/>
      <c r="Y80" s="1069"/>
      <c r="Z80" s="1070"/>
      <c r="AA80" s="1071">
        <v>33</v>
      </c>
      <c r="AB80" s="1069"/>
      <c r="AC80" s="1069"/>
      <c r="AD80" s="1069"/>
      <c r="AE80" s="1070"/>
      <c r="AF80" s="1071">
        <v>33</v>
      </c>
      <c r="AG80" s="1069"/>
      <c r="AH80" s="1069"/>
      <c r="AI80" s="1069"/>
      <c r="AJ80" s="1070"/>
      <c r="AK80" s="1071">
        <v>95</v>
      </c>
      <c r="AL80" s="1069"/>
      <c r="AM80" s="1069"/>
      <c r="AN80" s="1069"/>
      <c r="AO80" s="1070"/>
      <c r="AP80" s="1071" t="s">
        <v>517</v>
      </c>
      <c r="AQ80" s="1069"/>
      <c r="AR80" s="1069"/>
      <c r="AS80" s="1069"/>
      <c r="AT80" s="1070"/>
      <c r="AU80" s="1071" t="s">
        <v>517</v>
      </c>
      <c r="AV80" s="1069"/>
      <c r="AW80" s="1069"/>
      <c r="AX80" s="1069"/>
      <c r="AY80" s="1070"/>
      <c r="AZ80" s="1066"/>
      <c r="BA80" s="1066"/>
      <c r="BB80" s="1066"/>
      <c r="BC80" s="1066"/>
      <c r="BD80" s="1067"/>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59" t="s">
        <v>605</v>
      </c>
      <c r="C81" s="1060"/>
      <c r="D81" s="1060"/>
      <c r="E81" s="1060"/>
      <c r="F81" s="1060"/>
      <c r="G81" s="1060"/>
      <c r="H81" s="1060"/>
      <c r="I81" s="1060"/>
      <c r="J81" s="1060"/>
      <c r="K81" s="1060"/>
      <c r="L81" s="1060"/>
      <c r="M81" s="1060"/>
      <c r="N81" s="1060"/>
      <c r="O81" s="1060"/>
      <c r="P81" s="1061"/>
      <c r="Q81" s="1068">
        <v>6467</v>
      </c>
      <c r="R81" s="1069"/>
      <c r="S81" s="1069"/>
      <c r="T81" s="1069"/>
      <c r="U81" s="1070"/>
      <c r="V81" s="1071">
        <v>5925</v>
      </c>
      <c r="W81" s="1069"/>
      <c r="X81" s="1069"/>
      <c r="Y81" s="1069"/>
      <c r="Z81" s="1070"/>
      <c r="AA81" s="1071">
        <v>542</v>
      </c>
      <c r="AB81" s="1069"/>
      <c r="AC81" s="1069"/>
      <c r="AD81" s="1069"/>
      <c r="AE81" s="1070"/>
      <c r="AF81" s="1071">
        <v>550</v>
      </c>
      <c r="AG81" s="1069"/>
      <c r="AH81" s="1069"/>
      <c r="AI81" s="1069"/>
      <c r="AJ81" s="1070"/>
      <c r="AK81" s="1071">
        <v>0</v>
      </c>
      <c r="AL81" s="1069"/>
      <c r="AM81" s="1069"/>
      <c r="AN81" s="1069"/>
      <c r="AO81" s="1070"/>
      <c r="AP81" s="1071" t="s">
        <v>517</v>
      </c>
      <c r="AQ81" s="1069"/>
      <c r="AR81" s="1069"/>
      <c r="AS81" s="1069"/>
      <c r="AT81" s="1070"/>
      <c r="AU81" s="1071" t="s">
        <v>517</v>
      </c>
      <c r="AV81" s="1069"/>
      <c r="AW81" s="1069"/>
      <c r="AX81" s="1069"/>
      <c r="AY81" s="1070"/>
      <c r="AZ81" s="1066"/>
      <c r="BA81" s="1066"/>
      <c r="BB81" s="1066"/>
      <c r="BC81" s="1066"/>
      <c r="BD81" s="1067"/>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59" t="s">
        <v>606</v>
      </c>
      <c r="C82" s="1060"/>
      <c r="D82" s="1060"/>
      <c r="E82" s="1060"/>
      <c r="F82" s="1060"/>
      <c r="G82" s="1060"/>
      <c r="H82" s="1060"/>
      <c r="I82" s="1060"/>
      <c r="J82" s="1060"/>
      <c r="K82" s="1060"/>
      <c r="L82" s="1060"/>
      <c r="M82" s="1060"/>
      <c r="N82" s="1060"/>
      <c r="O82" s="1060"/>
      <c r="P82" s="1061"/>
      <c r="Q82" s="1062">
        <v>15</v>
      </c>
      <c r="R82" s="1063"/>
      <c r="S82" s="1063"/>
      <c r="T82" s="1063"/>
      <c r="U82" s="1063"/>
      <c r="V82" s="1063">
        <v>6</v>
      </c>
      <c r="W82" s="1063"/>
      <c r="X82" s="1063"/>
      <c r="Y82" s="1063"/>
      <c r="Z82" s="1063"/>
      <c r="AA82" s="1063">
        <v>9</v>
      </c>
      <c r="AB82" s="1063"/>
      <c r="AC82" s="1063"/>
      <c r="AD82" s="1063"/>
      <c r="AE82" s="1063"/>
      <c r="AF82" s="1063">
        <v>887</v>
      </c>
      <c r="AG82" s="1063"/>
      <c r="AH82" s="1063"/>
      <c r="AI82" s="1063"/>
      <c r="AJ82" s="1063"/>
      <c r="AK82" s="1063">
        <v>10</v>
      </c>
      <c r="AL82" s="1063"/>
      <c r="AM82" s="1063"/>
      <c r="AN82" s="1063"/>
      <c r="AO82" s="1063"/>
      <c r="AP82" s="1063" t="s">
        <v>517</v>
      </c>
      <c r="AQ82" s="1063"/>
      <c r="AR82" s="1063"/>
      <c r="AS82" s="1063"/>
      <c r="AT82" s="1063"/>
      <c r="AU82" s="1063" t="s">
        <v>517</v>
      </c>
      <c r="AV82" s="1063"/>
      <c r="AW82" s="1063"/>
      <c r="AX82" s="1063"/>
      <c r="AY82" s="1063"/>
      <c r="AZ82" s="1066"/>
      <c r="BA82" s="1066"/>
      <c r="BB82" s="1066"/>
      <c r="BC82" s="1066"/>
      <c r="BD82" s="1067"/>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59" t="s">
        <v>607</v>
      </c>
      <c r="C83" s="1060"/>
      <c r="D83" s="1060"/>
      <c r="E83" s="1060"/>
      <c r="F83" s="1060"/>
      <c r="G83" s="1060"/>
      <c r="H83" s="1060"/>
      <c r="I83" s="1060"/>
      <c r="J83" s="1060"/>
      <c r="K83" s="1060"/>
      <c r="L83" s="1060"/>
      <c r="M83" s="1060"/>
      <c r="N83" s="1060"/>
      <c r="O83" s="1060"/>
      <c r="P83" s="1061"/>
      <c r="Q83" s="1062">
        <v>195</v>
      </c>
      <c r="R83" s="1063"/>
      <c r="S83" s="1063"/>
      <c r="T83" s="1063"/>
      <c r="U83" s="1063"/>
      <c r="V83" s="1063">
        <v>186</v>
      </c>
      <c r="W83" s="1063"/>
      <c r="X83" s="1063"/>
      <c r="Y83" s="1063"/>
      <c r="Z83" s="1063"/>
      <c r="AA83" s="1063">
        <v>9</v>
      </c>
      <c r="AB83" s="1063"/>
      <c r="AC83" s="1063"/>
      <c r="AD83" s="1063"/>
      <c r="AE83" s="1063"/>
      <c r="AF83" s="1063">
        <v>9</v>
      </c>
      <c r="AG83" s="1063"/>
      <c r="AH83" s="1063"/>
      <c r="AI83" s="1063"/>
      <c r="AJ83" s="1063"/>
      <c r="AK83" s="1063" t="s">
        <v>614</v>
      </c>
      <c r="AL83" s="1063"/>
      <c r="AM83" s="1063"/>
      <c r="AN83" s="1063"/>
      <c r="AO83" s="1063"/>
      <c r="AP83" s="1063" t="s">
        <v>517</v>
      </c>
      <c r="AQ83" s="1063"/>
      <c r="AR83" s="1063"/>
      <c r="AS83" s="1063"/>
      <c r="AT83" s="1063"/>
      <c r="AU83" s="1063" t="s">
        <v>517</v>
      </c>
      <c r="AV83" s="1063"/>
      <c r="AW83" s="1063"/>
      <c r="AX83" s="1063"/>
      <c r="AY83" s="1063"/>
      <c r="AZ83" s="1066"/>
      <c r="BA83" s="1066"/>
      <c r="BB83" s="1066"/>
      <c r="BC83" s="1066"/>
      <c r="BD83" s="1067"/>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59" t="s">
        <v>608</v>
      </c>
      <c r="C84" s="1060"/>
      <c r="D84" s="1060"/>
      <c r="E84" s="1060"/>
      <c r="F84" s="1060"/>
      <c r="G84" s="1060"/>
      <c r="H84" s="1060"/>
      <c r="I84" s="1060"/>
      <c r="J84" s="1060"/>
      <c r="K84" s="1060"/>
      <c r="L84" s="1060"/>
      <c r="M84" s="1060"/>
      <c r="N84" s="1060"/>
      <c r="O84" s="1060"/>
      <c r="P84" s="1061"/>
      <c r="Q84" s="1062">
        <v>80</v>
      </c>
      <c r="R84" s="1063"/>
      <c r="S84" s="1063"/>
      <c r="T84" s="1063"/>
      <c r="U84" s="1063"/>
      <c r="V84" s="1063">
        <v>64</v>
      </c>
      <c r="W84" s="1063"/>
      <c r="X84" s="1063"/>
      <c r="Y84" s="1063"/>
      <c r="Z84" s="1063"/>
      <c r="AA84" s="1063">
        <v>16</v>
      </c>
      <c r="AB84" s="1063"/>
      <c r="AC84" s="1063"/>
      <c r="AD84" s="1063"/>
      <c r="AE84" s="1063"/>
      <c r="AF84" s="1063">
        <v>12625</v>
      </c>
      <c r="AG84" s="1063"/>
      <c r="AH84" s="1063"/>
      <c r="AI84" s="1063"/>
      <c r="AJ84" s="1063"/>
      <c r="AK84" s="1063">
        <v>0</v>
      </c>
      <c r="AL84" s="1063"/>
      <c r="AM84" s="1063"/>
      <c r="AN84" s="1063"/>
      <c r="AO84" s="1063"/>
      <c r="AP84" s="1063" t="s">
        <v>517</v>
      </c>
      <c r="AQ84" s="1063"/>
      <c r="AR84" s="1063"/>
      <c r="AS84" s="1063"/>
      <c r="AT84" s="1063"/>
      <c r="AU84" s="1063" t="s">
        <v>517</v>
      </c>
      <c r="AV84" s="1063"/>
      <c r="AW84" s="1063"/>
      <c r="AX84" s="1063"/>
      <c r="AY84" s="1063"/>
      <c r="AZ84" s="1066"/>
      <c r="BA84" s="1066"/>
      <c r="BB84" s="1066"/>
      <c r="BC84" s="1066"/>
      <c r="BD84" s="1067"/>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59" t="s">
        <v>609</v>
      </c>
      <c r="C85" s="1060"/>
      <c r="D85" s="1060"/>
      <c r="E85" s="1060"/>
      <c r="F85" s="1060"/>
      <c r="G85" s="1060"/>
      <c r="H85" s="1060"/>
      <c r="I85" s="1060"/>
      <c r="J85" s="1060"/>
      <c r="K85" s="1060"/>
      <c r="L85" s="1060"/>
      <c r="M85" s="1060"/>
      <c r="N85" s="1060"/>
      <c r="O85" s="1060"/>
      <c r="P85" s="1061"/>
      <c r="Q85" s="1062">
        <v>16</v>
      </c>
      <c r="R85" s="1063"/>
      <c r="S85" s="1063"/>
      <c r="T85" s="1063"/>
      <c r="U85" s="1063"/>
      <c r="V85" s="1063">
        <v>13</v>
      </c>
      <c r="W85" s="1063"/>
      <c r="X85" s="1063"/>
      <c r="Y85" s="1063"/>
      <c r="Z85" s="1063"/>
      <c r="AA85" s="1063">
        <v>3</v>
      </c>
      <c r="AB85" s="1063"/>
      <c r="AC85" s="1063"/>
      <c r="AD85" s="1063"/>
      <c r="AE85" s="1063"/>
      <c r="AF85" s="1063">
        <v>3</v>
      </c>
      <c r="AG85" s="1063"/>
      <c r="AH85" s="1063"/>
      <c r="AI85" s="1063"/>
      <c r="AJ85" s="1063"/>
      <c r="AK85" s="1063">
        <v>0</v>
      </c>
      <c r="AL85" s="1063"/>
      <c r="AM85" s="1063"/>
      <c r="AN85" s="1063"/>
      <c r="AO85" s="1063"/>
      <c r="AP85" s="1063" t="s">
        <v>517</v>
      </c>
      <c r="AQ85" s="1063"/>
      <c r="AR85" s="1063"/>
      <c r="AS85" s="1063"/>
      <c r="AT85" s="1063"/>
      <c r="AU85" s="1063" t="s">
        <v>517</v>
      </c>
      <c r="AV85" s="1063"/>
      <c r="AW85" s="1063"/>
      <c r="AX85" s="1063"/>
      <c r="AY85" s="1063"/>
      <c r="AZ85" s="1066"/>
      <c r="BA85" s="1066"/>
      <c r="BB85" s="1066"/>
      <c r="BC85" s="1066"/>
      <c r="BD85" s="1067"/>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59"/>
      <c r="C86" s="1060"/>
      <c r="D86" s="1060"/>
      <c r="E86" s="1060"/>
      <c r="F86" s="1060"/>
      <c r="G86" s="1060"/>
      <c r="H86" s="1060"/>
      <c r="I86" s="1060"/>
      <c r="J86" s="1060"/>
      <c r="K86" s="1060"/>
      <c r="L86" s="1060"/>
      <c r="M86" s="1060"/>
      <c r="N86" s="1060"/>
      <c r="O86" s="1060"/>
      <c r="P86" s="1061"/>
      <c r="Q86" s="1062"/>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6"/>
      <c r="BA86" s="1066"/>
      <c r="BB86" s="1066"/>
      <c r="BC86" s="1066"/>
      <c r="BD86" s="1067"/>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388</v>
      </c>
      <c r="B88" s="1039" t="s">
        <v>417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AF68+AF69+AF70+AF71+AF72+AF73+AF74+AF75+AF76+AF77+AF78+AF79+AF80+AF81+AF82+AF83+AF84+AF85</f>
        <v>38254</v>
      </c>
      <c r="AG88" s="1054"/>
      <c r="AH88" s="1054"/>
      <c r="AI88" s="1054"/>
      <c r="AJ88" s="1054"/>
      <c r="AK88" s="1058"/>
      <c r="AL88" s="1058"/>
      <c r="AM88" s="1058"/>
      <c r="AN88" s="1058"/>
      <c r="AO88" s="1058"/>
      <c r="AP88" s="1054">
        <f>AP69+AP71+AP74</f>
        <v>18548</v>
      </c>
      <c r="AQ88" s="1054"/>
      <c r="AR88" s="1054"/>
      <c r="AS88" s="1054"/>
      <c r="AT88" s="1054"/>
      <c r="AU88" s="1054">
        <f>AU69+AU71+AU74</f>
        <v>789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418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426</v>
      </c>
      <c r="AB109" s="989"/>
      <c r="AC109" s="989"/>
      <c r="AD109" s="989"/>
      <c r="AE109" s="990"/>
      <c r="AF109" s="991" t="s">
        <v>427</v>
      </c>
      <c r="AG109" s="989"/>
      <c r="AH109" s="989"/>
      <c r="AI109" s="989"/>
      <c r="AJ109" s="990"/>
      <c r="AK109" s="991" t="s">
        <v>307</v>
      </c>
      <c r="AL109" s="989"/>
      <c r="AM109" s="989"/>
      <c r="AN109" s="989"/>
      <c r="AO109" s="990"/>
      <c r="AP109" s="991" t="s">
        <v>428</v>
      </c>
      <c r="AQ109" s="989"/>
      <c r="AR109" s="989"/>
      <c r="AS109" s="989"/>
      <c r="AT109" s="1020"/>
      <c r="AU109" s="988" t="s">
        <v>425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426</v>
      </c>
      <c r="BR109" s="989"/>
      <c r="BS109" s="989"/>
      <c r="BT109" s="989"/>
      <c r="BU109" s="990"/>
      <c r="BV109" s="991" t="s">
        <v>427</v>
      </c>
      <c r="BW109" s="989"/>
      <c r="BX109" s="989"/>
      <c r="BY109" s="989"/>
      <c r="BZ109" s="990"/>
      <c r="CA109" s="991" t="s">
        <v>307</v>
      </c>
      <c r="CB109" s="989"/>
      <c r="CC109" s="989"/>
      <c r="CD109" s="989"/>
      <c r="CE109" s="990"/>
      <c r="CF109" s="1027" t="s">
        <v>428</v>
      </c>
      <c r="CG109" s="1027"/>
      <c r="CH109" s="1027"/>
      <c r="CI109" s="1027"/>
      <c r="CJ109" s="1027"/>
      <c r="CK109" s="991" t="s">
        <v>429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426</v>
      </c>
      <c r="DH109" s="989"/>
      <c r="DI109" s="989"/>
      <c r="DJ109" s="989"/>
      <c r="DK109" s="990"/>
      <c r="DL109" s="991" t="s">
        <v>427</v>
      </c>
      <c r="DM109" s="989"/>
      <c r="DN109" s="989"/>
      <c r="DO109" s="989"/>
      <c r="DP109" s="990"/>
      <c r="DQ109" s="991" t="s">
        <v>307</v>
      </c>
      <c r="DR109" s="989"/>
      <c r="DS109" s="989"/>
      <c r="DT109" s="989"/>
      <c r="DU109" s="990"/>
      <c r="DV109" s="991" t="s">
        <v>428</v>
      </c>
      <c r="DW109" s="989"/>
      <c r="DX109" s="989"/>
      <c r="DY109" s="989"/>
      <c r="DZ109" s="1020"/>
    </row>
    <row r="110" spans="1:131" s="248" customFormat="1" ht="26.25" customHeight="1" x14ac:dyDescent="0.15">
      <c r="A110" s="891" t="s">
        <v>430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664783</v>
      </c>
      <c r="AB110" s="982"/>
      <c r="AC110" s="982"/>
      <c r="AD110" s="982"/>
      <c r="AE110" s="983"/>
      <c r="AF110" s="984">
        <v>634439</v>
      </c>
      <c r="AG110" s="982"/>
      <c r="AH110" s="982"/>
      <c r="AI110" s="982"/>
      <c r="AJ110" s="983"/>
      <c r="AK110" s="984">
        <v>599987</v>
      </c>
      <c r="AL110" s="982"/>
      <c r="AM110" s="982"/>
      <c r="AN110" s="982"/>
      <c r="AO110" s="983"/>
      <c r="AP110" s="985">
        <v>15.4</v>
      </c>
      <c r="AQ110" s="986"/>
      <c r="AR110" s="986"/>
      <c r="AS110" s="986"/>
      <c r="AT110" s="987"/>
      <c r="AU110" s="1021" t="s">
        <v>73</v>
      </c>
      <c r="AV110" s="1022"/>
      <c r="AW110" s="1022"/>
      <c r="AX110" s="1022"/>
      <c r="AY110" s="1022"/>
      <c r="AZ110" s="947" t="s">
        <v>431</v>
      </c>
      <c r="BA110" s="892"/>
      <c r="BB110" s="892"/>
      <c r="BC110" s="892"/>
      <c r="BD110" s="892"/>
      <c r="BE110" s="892"/>
      <c r="BF110" s="892"/>
      <c r="BG110" s="892"/>
      <c r="BH110" s="892"/>
      <c r="BI110" s="892"/>
      <c r="BJ110" s="892"/>
      <c r="BK110" s="892"/>
      <c r="BL110" s="892"/>
      <c r="BM110" s="892"/>
      <c r="BN110" s="892"/>
      <c r="BO110" s="892"/>
      <c r="BP110" s="893"/>
      <c r="BQ110" s="948">
        <v>6353057</v>
      </c>
      <c r="BR110" s="929"/>
      <c r="BS110" s="929"/>
      <c r="BT110" s="929"/>
      <c r="BU110" s="929"/>
      <c r="BV110" s="929">
        <v>6315997</v>
      </c>
      <c r="BW110" s="929"/>
      <c r="BX110" s="929"/>
      <c r="BY110" s="929"/>
      <c r="BZ110" s="929"/>
      <c r="CA110" s="929">
        <v>6445828</v>
      </c>
      <c r="CB110" s="929"/>
      <c r="CC110" s="929"/>
      <c r="CD110" s="929"/>
      <c r="CE110" s="929"/>
      <c r="CF110" s="953">
        <v>165.3</v>
      </c>
      <c r="CG110" s="954"/>
      <c r="CH110" s="954"/>
      <c r="CI110" s="954"/>
      <c r="CJ110" s="954"/>
      <c r="CK110" s="1017" t="s">
        <v>432</v>
      </c>
      <c r="CL110" s="903"/>
      <c r="CM110" s="978" t="s">
        <v>433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434</v>
      </c>
      <c r="DH110" s="929"/>
      <c r="DI110" s="929"/>
      <c r="DJ110" s="929"/>
      <c r="DK110" s="929"/>
      <c r="DL110" s="929" t="s">
        <v>435</v>
      </c>
      <c r="DM110" s="929"/>
      <c r="DN110" s="929"/>
      <c r="DO110" s="929"/>
      <c r="DP110" s="929"/>
      <c r="DQ110" s="929" t="s">
        <v>435</v>
      </c>
      <c r="DR110" s="929"/>
      <c r="DS110" s="929"/>
      <c r="DT110" s="929"/>
      <c r="DU110" s="929"/>
      <c r="DV110" s="930" t="s">
        <v>435</v>
      </c>
      <c r="DW110" s="930"/>
      <c r="DX110" s="930"/>
      <c r="DY110" s="930"/>
      <c r="DZ110" s="931"/>
    </row>
    <row r="111" spans="1:131" s="248" customFormat="1" ht="26.25" customHeight="1" x14ac:dyDescent="0.15">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130</v>
      </c>
      <c r="AB111" s="1010"/>
      <c r="AC111" s="1010"/>
      <c r="AD111" s="1010"/>
      <c r="AE111" s="1011"/>
      <c r="AF111" s="1012" t="s">
        <v>437</v>
      </c>
      <c r="AG111" s="1010"/>
      <c r="AH111" s="1010"/>
      <c r="AI111" s="1010"/>
      <c r="AJ111" s="1011"/>
      <c r="AK111" s="1012" t="s">
        <v>435</v>
      </c>
      <c r="AL111" s="1010"/>
      <c r="AM111" s="1010"/>
      <c r="AN111" s="1010"/>
      <c r="AO111" s="1011"/>
      <c r="AP111" s="1013" t="s">
        <v>435</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v>58096</v>
      </c>
      <c r="BR111" s="901"/>
      <c r="BS111" s="901"/>
      <c r="BT111" s="901"/>
      <c r="BU111" s="901"/>
      <c r="BV111" s="901">
        <v>49061</v>
      </c>
      <c r="BW111" s="901"/>
      <c r="BX111" s="901"/>
      <c r="BY111" s="901"/>
      <c r="BZ111" s="901"/>
      <c r="CA111" s="901">
        <v>40960</v>
      </c>
      <c r="CB111" s="901"/>
      <c r="CC111" s="901"/>
      <c r="CD111" s="901"/>
      <c r="CE111" s="901"/>
      <c r="CF111" s="962">
        <v>1.1000000000000001</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435</v>
      </c>
      <c r="DH111" s="901"/>
      <c r="DI111" s="901"/>
      <c r="DJ111" s="901"/>
      <c r="DK111" s="901"/>
      <c r="DL111" s="901" t="s">
        <v>434</v>
      </c>
      <c r="DM111" s="901"/>
      <c r="DN111" s="901"/>
      <c r="DO111" s="901"/>
      <c r="DP111" s="901"/>
      <c r="DQ111" s="901" t="s">
        <v>435</v>
      </c>
      <c r="DR111" s="901"/>
      <c r="DS111" s="901"/>
      <c r="DT111" s="901"/>
      <c r="DU111" s="901"/>
      <c r="DV111" s="878" t="s">
        <v>435</v>
      </c>
      <c r="DW111" s="878"/>
      <c r="DX111" s="878"/>
      <c r="DY111" s="878"/>
      <c r="DZ111" s="879"/>
    </row>
    <row r="112" spans="1:131" s="248" customFormat="1" ht="26.25" customHeight="1" x14ac:dyDescent="0.15">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390</v>
      </c>
      <c r="AB112" s="864"/>
      <c r="AC112" s="864"/>
      <c r="AD112" s="864"/>
      <c r="AE112" s="865"/>
      <c r="AF112" s="866" t="s">
        <v>390</v>
      </c>
      <c r="AG112" s="864"/>
      <c r="AH112" s="864"/>
      <c r="AI112" s="864"/>
      <c r="AJ112" s="865"/>
      <c r="AK112" s="866" t="s">
        <v>390</v>
      </c>
      <c r="AL112" s="864"/>
      <c r="AM112" s="864"/>
      <c r="AN112" s="864"/>
      <c r="AO112" s="865"/>
      <c r="AP112" s="911" t="s">
        <v>390</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4366896</v>
      </c>
      <c r="BR112" s="901"/>
      <c r="BS112" s="901"/>
      <c r="BT112" s="901"/>
      <c r="BU112" s="901"/>
      <c r="BV112" s="901">
        <v>4520673</v>
      </c>
      <c r="BW112" s="901"/>
      <c r="BX112" s="901"/>
      <c r="BY112" s="901"/>
      <c r="BZ112" s="901"/>
      <c r="CA112" s="901">
        <v>4501582</v>
      </c>
      <c r="CB112" s="901"/>
      <c r="CC112" s="901"/>
      <c r="CD112" s="901"/>
      <c r="CE112" s="901"/>
      <c r="CF112" s="962">
        <v>115.5</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390</v>
      </c>
      <c r="DH112" s="901"/>
      <c r="DI112" s="901"/>
      <c r="DJ112" s="901"/>
      <c r="DK112" s="901"/>
      <c r="DL112" s="901" t="s">
        <v>435</v>
      </c>
      <c r="DM112" s="901"/>
      <c r="DN112" s="901"/>
      <c r="DO112" s="901"/>
      <c r="DP112" s="901"/>
      <c r="DQ112" s="901" t="s">
        <v>437</v>
      </c>
      <c r="DR112" s="901"/>
      <c r="DS112" s="901"/>
      <c r="DT112" s="901"/>
      <c r="DU112" s="901"/>
      <c r="DV112" s="878" t="s">
        <v>437</v>
      </c>
      <c r="DW112" s="878"/>
      <c r="DX112" s="878"/>
      <c r="DY112" s="878"/>
      <c r="DZ112" s="879"/>
    </row>
    <row r="113" spans="1:130" s="248" customFormat="1" ht="26.25" customHeight="1" x14ac:dyDescent="0.15">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300000</v>
      </c>
      <c r="AB113" s="1010"/>
      <c r="AC113" s="1010"/>
      <c r="AD113" s="1010"/>
      <c r="AE113" s="1011"/>
      <c r="AF113" s="1012">
        <v>300000</v>
      </c>
      <c r="AG113" s="1010"/>
      <c r="AH113" s="1010"/>
      <c r="AI113" s="1010"/>
      <c r="AJ113" s="1011"/>
      <c r="AK113" s="1012">
        <v>300000</v>
      </c>
      <c r="AL113" s="1010"/>
      <c r="AM113" s="1010"/>
      <c r="AN113" s="1010"/>
      <c r="AO113" s="1011"/>
      <c r="AP113" s="1013">
        <v>7.7</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850903</v>
      </c>
      <c r="BR113" s="901"/>
      <c r="BS113" s="901"/>
      <c r="BT113" s="901"/>
      <c r="BU113" s="901"/>
      <c r="BV113" s="901">
        <v>822672</v>
      </c>
      <c r="BW113" s="901"/>
      <c r="BX113" s="901"/>
      <c r="BY113" s="901"/>
      <c r="BZ113" s="901"/>
      <c r="CA113" s="901">
        <v>789799</v>
      </c>
      <c r="CB113" s="901"/>
      <c r="CC113" s="901"/>
      <c r="CD113" s="901"/>
      <c r="CE113" s="901"/>
      <c r="CF113" s="962">
        <v>20.3</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435</v>
      </c>
      <c r="DH113" s="864"/>
      <c r="DI113" s="864"/>
      <c r="DJ113" s="864"/>
      <c r="DK113" s="865"/>
      <c r="DL113" s="866" t="s">
        <v>390</v>
      </c>
      <c r="DM113" s="864"/>
      <c r="DN113" s="864"/>
      <c r="DO113" s="864"/>
      <c r="DP113" s="865"/>
      <c r="DQ113" s="866" t="s">
        <v>447</v>
      </c>
      <c r="DR113" s="864"/>
      <c r="DS113" s="864"/>
      <c r="DT113" s="864"/>
      <c r="DU113" s="865"/>
      <c r="DV113" s="911" t="s">
        <v>390</v>
      </c>
      <c r="DW113" s="912"/>
      <c r="DX113" s="912"/>
      <c r="DY113" s="912"/>
      <c r="DZ113" s="913"/>
    </row>
    <row r="114" spans="1:130" s="248" customFormat="1" ht="26.25" customHeight="1" x14ac:dyDescent="0.15">
      <c r="A114" s="1005"/>
      <c r="B114" s="1006"/>
      <c r="C114" s="834" t="s">
        <v>448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26733</v>
      </c>
      <c r="AB114" s="864"/>
      <c r="AC114" s="864"/>
      <c r="AD114" s="864"/>
      <c r="AE114" s="865"/>
      <c r="AF114" s="866">
        <v>47199</v>
      </c>
      <c r="AG114" s="864"/>
      <c r="AH114" s="864"/>
      <c r="AI114" s="864"/>
      <c r="AJ114" s="865"/>
      <c r="AK114" s="866">
        <v>65807</v>
      </c>
      <c r="AL114" s="864"/>
      <c r="AM114" s="864"/>
      <c r="AN114" s="864"/>
      <c r="AO114" s="865"/>
      <c r="AP114" s="911">
        <v>1.7</v>
      </c>
      <c r="AQ114" s="912"/>
      <c r="AR114" s="912"/>
      <c r="AS114" s="912"/>
      <c r="AT114" s="913"/>
      <c r="AU114" s="1023"/>
      <c r="AV114" s="1024"/>
      <c r="AW114" s="1024"/>
      <c r="AX114" s="1024"/>
      <c r="AY114" s="1024"/>
      <c r="AZ114" s="899" t="s">
        <v>449</v>
      </c>
      <c r="BA114" s="834"/>
      <c r="BB114" s="834"/>
      <c r="BC114" s="834"/>
      <c r="BD114" s="834"/>
      <c r="BE114" s="834"/>
      <c r="BF114" s="834"/>
      <c r="BG114" s="834"/>
      <c r="BH114" s="834"/>
      <c r="BI114" s="834"/>
      <c r="BJ114" s="834"/>
      <c r="BK114" s="834"/>
      <c r="BL114" s="834"/>
      <c r="BM114" s="834"/>
      <c r="BN114" s="834"/>
      <c r="BO114" s="834"/>
      <c r="BP114" s="835"/>
      <c r="BQ114" s="900">
        <v>1379643</v>
      </c>
      <c r="BR114" s="901"/>
      <c r="BS114" s="901"/>
      <c r="BT114" s="901"/>
      <c r="BU114" s="901"/>
      <c r="BV114" s="901">
        <v>1393816</v>
      </c>
      <c r="BW114" s="901"/>
      <c r="BX114" s="901"/>
      <c r="BY114" s="901"/>
      <c r="BZ114" s="901"/>
      <c r="CA114" s="901">
        <v>1386038</v>
      </c>
      <c r="CB114" s="901"/>
      <c r="CC114" s="901"/>
      <c r="CD114" s="901"/>
      <c r="CE114" s="901"/>
      <c r="CF114" s="962">
        <v>35.6</v>
      </c>
      <c r="CG114" s="963"/>
      <c r="CH114" s="963"/>
      <c r="CI114" s="963"/>
      <c r="CJ114" s="963"/>
      <c r="CK114" s="1018"/>
      <c r="CL114" s="905"/>
      <c r="CM114" s="908" t="s">
        <v>450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390</v>
      </c>
      <c r="DM114" s="864"/>
      <c r="DN114" s="864"/>
      <c r="DO114" s="864"/>
      <c r="DP114" s="865"/>
      <c r="DQ114" s="866" t="s">
        <v>390</v>
      </c>
      <c r="DR114" s="864"/>
      <c r="DS114" s="864"/>
      <c r="DT114" s="864"/>
      <c r="DU114" s="865"/>
      <c r="DV114" s="911" t="s">
        <v>435</v>
      </c>
      <c r="DW114" s="912"/>
      <c r="DX114" s="912"/>
      <c r="DY114" s="912"/>
      <c r="DZ114" s="913"/>
    </row>
    <row r="115" spans="1:130" s="248" customFormat="1" ht="26.25" customHeight="1" x14ac:dyDescent="0.15">
      <c r="A115" s="1005"/>
      <c r="B115" s="1006"/>
      <c r="C115" s="834" t="s">
        <v>451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10013</v>
      </c>
      <c r="AB115" s="1010"/>
      <c r="AC115" s="1010"/>
      <c r="AD115" s="1010"/>
      <c r="AE115" s="1011"/>
      <c r="AF115" s="1012">
        <v>9035</v>
      </c>
      <c r="AG115" s="1010"/>
      <c r="AH115" s="1010"/>
      <c r="AI115" s="1010"/>
      <c r="AJ115" s="1011"/>
      <c r="AK115" s="1012">
        <v>8101</v>
      </c>
      <c r="AL115" s="1010"/>
      <c r="AM115" s="1010"/>
      <c r="AN115" s="1010"/>
      <c r="AO115" s="1011"/>
      <c r="AP115" s="1013">
        <v>0.2</v>
      </c>
      <c r="AQ115" s="1014"/>
      <c r="AR115" s="1014"/>
      <c r="AS115" s="1014"/>
      <c r="AT115" s="1015"/>
      <c r="AU115" s="1023"/>
      <c r="AV115" s="1024"/>
      <c r="AW115" s="1024"/>
      <c r="AX115" s="1024"/>
      <c r="AY115" s="1024"/>
      <c r="AZ115" s="899" t="s">
        <v>452</v>
      </c>
      <c r="BA115" s="834"/>
      <c r="BB115" s="834"/>
      <c r="BC115" s="834"/>
      <c r="BD115" s="834"/>
      <c r="BE115" s="834"/>
      <c r="BF115" s="834"/>
      <c r="BG115" s="834"/>
      <c r="BH115" s="834"/>
      <c r="BI115" s="834"/>
      <c r="BJ115" s="834"/>
      <c r="BK115" s="834"/>
      <c r="BL115" s="834"/>
      <c r="BM115" s="834"/>
      <c r="BN115" s="834"/>
      <c r="BO115" s="834"/>
      <c r="BP115" s="835"/>
      <c r="BQ115" s="900">
        <v>414907</v>
      </c>
      <c r="BR115" s="901"/>
      <c r="BS115" s="901"/>
      <c r="BT115" s="901"/>
      <c r="BU115" s="901"/>
      <c r="BV115" s="901">
        <v>359465</v>
      </c>
      <c r="BW115" s="901"/>
      <c r="BX115" s="901"/>
      <c r="BY115" s="901"/>
      <c r="BZ115" s="901"/>
      <c r="CA115" s="901">
        <v>501205</v>
      </c>
      <c r="CB115" s="901"/>
      <c r="CC115" s="901"/>
      <c r="CD115" s="901"/>
      <c r="CE115" s="901"/>
      <c r="CF115" s="962">
        <v>12.9</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390</v>
      </c>
      <c r="DH115" s="864"/>
      <c r="DI115" s="864"/>
      <c r="DJ115" s="864"/>
      <c r="DK115" s="865"/>
      <c r="DL115" s="866" t="s">
        <v>435</v>
      </c>
      <c r="DM115" s="864"/>
      <c r="DN115" s="864"/>
      <c r="DO115" s="864"/>
      <c r="DP115" s="865"/>
      <c r="DQ115" s="866" t="s">
        <v>390</v>
      </c>
      <c r="DR115" s="864"/>
      <c r="DS115" s="864"/>
      <c r="DT115" s="864"/>
      <c r="DU115" s="865"/>
      <c r="DV115" s="911" t="s">
        <v>390</v>
      </c>
      <c r="DW115" s="912"/>
      <c r="DX115" s="912"/>
      <c r="DY115" s="912"/>
      <c r="DZ115" s="913"/>
    </row>
    <row r="116" spans="1:130" s="248" customFormat="1" ht="26.25" customHeight="1" x14ac:dyDescent="0.15">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435</v>
      </c>
      <c r="AB116" s="864"/>
      <c r="AC116" s="864"/>
      <c r="AD116" s="864"/>
      <c r="AE116" s="865"/>
      <c r="AF116" s="866" t="s">
        <v>437</v>
      </c>
      <c r="AG116" s="864"/>
      <c r="AH116" s="864"/>
      <c r="AI116" s="864"/>
      <c r="AJ116" s="865"/>
      <c r="AK116" s="866" t="s">
        <v>434</v>
      </c>
      <c r="AL116" s="864"/>
      <c r="AM116" s="864"/>
      <c r="AN116" s="864"/>
      <c r="AO116" s="865"/>
      <c r="AP116" s="911" t="s">
        <v>435</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437</v>
      </c>
      <c r="BR116" s="901"/>
      <c r="BS116" s="901"/>
      <c r="BT116" s="901"/>
      <c r="BU116" s="901"/>
      <c r="BV116" s="901" t="s">
        <v>456</v>
      </c>
      <c r="BW116" s="901"/>
      <c r="BX116" s="901"/>
      <c r="BY116" s="901"/>
      <c r="BZ116" s="901"/>
      <c r="CA116" s="901" t="s">
        <v>434</v>
      </c>
      <c r="CB116" s="901"/>
      <c r="CC116" s="901"/>
      <c r="CD116" s="901"/>
      <c r="CE116" s="901"/>
      <c r="CF116" s="962" t="s">
        <v>390</v>
      </c>
      <c r="CG116" s="963"/>
      <c r="CH116" s="963"/>
      <c r="CI116" s="963"/>
      <c r="CJ116" s="963"/>
      <c r="CK116" s="1018"/>
      <c r="CL116" s="905"/>
      <c r="CM116" s="908" t="s">
        <v>457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447</v>
      </c>
      <c r="DH116" s="864"/>
      <c r="DI116" s="864"/>
      <c r="DJ116" s="864"/>
      <c r="DK116" s="865"/>
      <c r="DL116" s="866" t="s">
        <v>390</v>
      </c>
      <c r="DM116" s="864"/>
      <c r="DN116" s="864"/>
      <c r="DO116" s="864"/>
      <c r="DP116" s="865"/>
      <c r="DQ116" s="866" t="s">
        <v>390</v>
      </c>
      <c r="DR116" s="864"/>
      <c r="DS116" s="864"/>
      <c r="DT116" s="864"/>
      <c r="DU116" s="865"/>
      <c r="DV116" s="911" t="s">
        <v>437</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458</v>
      </c>
      <c r="Z117" s="990"/>
      <c r="AA117" s="995">
        <v>1001529</v>
      </c>
      <c r="AB117" s="996"/>
      <c r="AC117" s="996"/>
      <c r="AD117" s="996"/>
      <c r="AE117" s="997"/>
      <c r="AF117" s="998">
        <v>990673</v>
      </c>
      <c r="AG117" s="996"/>
      <c r="AH117" s="996"/>
      <c r="AI117" s="996"/>
      <c r="AJ117" s="997"/>
      <c r="AK117" s="998">
        <v>973895</v>
      </c>
      <c r="AL117" s="996"/>
      <c r="AM117" s="996"/>
      <c r="AN117" s="996"/>
      <c r="AO117" s="997"/>
      <c r="AP117" s="999"/>
      <c r="AQ117" s="1000"/>
      <c r="AR117" s="1000"/>
      <c r="AS117" s="1000"/>
      <c r="AT117" s="1001"/>
      <c r="AU117" s="1023"/>
      <c r="AV117" s="1024"/>
      <c r="AW117" s="1024"/>
      <c r="AX117" s="1024"/>
      <c r="AY117" s="1024"/>
      <c r="AZ117" s="950" t="s">
        <v>459</v>
      </c>
      <c r="BA117" s="951"/>
      <c r="BB117" s="951"/>
      <c r="BC117" s="951"/>
      <c r="BD117" s="951"/>
      <c r="BE117" s="951"/>
      <c r="BF117" s="951"/>
      <c r="BG117" s="951"/>
      <c r="BH117" s="951"/>
      <c r="BI117" s="951"/>
      <c r="BJ117" s="951"/>
      <c r="BK117" s="951"/>
      <c r="BL117" s="951"/>
      <c r="BM117" s="951"/>
      <c r="BN117" s="951"/>
      <c r="BO117" s="951"/>
      <c r="BP117" s="952"/>
      <c r="BQ117" s="900" t="s">
        <v>435</v>
      </c>
      <c r="BR117" s="901"/>
      <c r="BS117" s="901"/>
      <c r="BT117" s="901"/>
      <c r="BU117" s="901"/>
      <c r="BV117" s="901" t="s">
        <v>435</v>
      </c>
      <c r="BW117" s="901"/>
      <c r="BX117" s="901"/>
      <c r="BY117" s="901"/>
      <c r="BZ117" s="901"/>
      <c r="CA117" s="901" t="s">
        <v>435</v>
      </c>
      <c r="CB117" s="901"/>
      <c r="CC117" s="901"/>
      <c r="CD117" s="901"/>
      <c r="CE117" s="901"/>
      <c r="CF117" s="962" t="s">
        <v>447</v>
      </c>
      <c r="CG117" s="963"/>
      <c r="CH117" s="963"/>
      <c r="CI117" s="963"/>
      <c r="CJ117" s="963"/>
      <c r="CK117" s="1018"/>
      <c r="CL117" s="905"/>
      <c r="CM117" s="908" t="s">
        <v>460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435</v>
      </c>
      <c r="DH117" s="864"/>
      <c r="DI117" s="864"/>
      <c r="DJ117" s="864"/>
      <c r="DK117" s="865"/>
      <c r="DL117" s="866" t="s">
        <v>447</v>
      </c>
      <c r="DM117" s="864"/>
      <c r="DN117" s="864"/>
      <c r="DO117" s="864"/>
      <c r="DP117" s="865"/>
      <c r="DQ117" s="866" t="s">
        <v>435</v>
      </c>
      <c r="DR117" s="864"/>
      <c r="DS117" s="864"/>
      <c r="DT117" s="864"/>
      <c r="DU117" s="865"/>
      <c r="DV117" s="911" t="s">
        <v>435</v>
      </c>
      <c r="DW117" s="912"/>
      <c r="DX117" s="912"/>
      <c r="DY117" s="912"/>
      <c r="DZ117" s="913"/>
    </row>
    <row r="118" spans="1:130" s="248" customFormat="1" ht="26.25" customHeight="1" x14ac:dyDescent="0.15">
      <c r="A118" s="988" t="s">
        <v>429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426</v>
      </c>
      <c r="AB118" s="989"/>
      <c r="AC118" s="989"/>
      <c r="AD118" s="989"/>
      <c r="AE118" s="990"/>
      <c r="AF118" s="991" t="s">
        <v>427</v>
      </c>
      <c r="AG118" s="989"/>
      <c r="AH118" s="989"/>
      <c r="AI118" s="989"/>
      <c r="AJ118" s="990"/>
      <c r="AK118" s="991" t="s">
        <v>307</v>
      </c>
      <c r="AL118" s="989"/>
      <c r="AM118" s="989"/>
      <c r="AN118" s="989"/>
      <c r="AO118" s="990"/>
      <c r="AP118" s="992" t="s">
        <v>428</v>
      </c>
      <c r="AQ118" s="993"/>
      <c r="AR118" s="993"/>
      <c r="AS118" s="993"/>
      <c r="AT118" s="994"/>
      <c r="AU118" s="1023"/>
      <c r="AV118" s="1024"/>
      <c r="AW118" s="1024"/>
      <c r="AX118" s="1024"/>
      <c r="AY118" s="1024"/>
      <c r="AZ118" s="966" t="s">
        <v>461</v>
      </c>
      <c r="BA118" s="967"/>
      <c r="BB118" s="967"/>
      <c r="BC118" s="967"/>
      <c r="BD118" s="967"/>
      <c r="BE118" s="967"/>
      <c r="BF118" s="967"/>
      <c r="BG118" s="967"/>
      <c r="BH118" s="967"/>
      <c r="BI118" s="967"/>
      <c r="BJ118" s="967"/>
      <c r="BK118" s="967"/>
      <c r="BL118" s="967"/>
      <c r="BM118" s="967"/>
      <c r="BN118" s="967"/>
      <c r="BO118" s="967"/>
      <c r="BP118" s="968"/>
      <c r="BQ118" s="969" t="s">
        <v>434</v>
      </c>
      <c r="BR118" s="932"/>
      <c r="BS118" s="932"/>
      <c r="BT118" s="932"/>
      <c r="BU118" s="932"/>
      <c r="BV118" s="932" t="s">
        <v>434</v>
      </c>
      <c r="BW118" s="932"/>
      <c r="BX118" s="932"/>
      <c r="BY118" s="932"/>
      <c r="BZ118" s="932"/>
      <c r="CA118" s="932" t="s">
        <v>434</v>
      </c>
      <c r="CB118" s="932"/>
      <c r="CC118" s="932"/>
      <c r="CD118" s="932"/>
      <c r="CE118" s="932"/>
      <c r="CF118" s="962" t="s">
        <v>434</v>
      </c>
      <c r="CG118" s="963"/>
      <c r="CH118" s="963"/>
      <c r="CI118" s="963"/>
      <c r="CJ118" s="963"/>
      <c r="CK118" s="1018"/>
      <c r="CL118" s="905"/>
      <c r="CM118" s="908" t="s">
        <v>462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434</v>
      </c>
      <c r="DH118" s="864"/>
      <c r="DI118" s="864"/>
      <c r="DJ118" s="864"/>
      <c r="DK118" s="865"/>
      <c r="DL118" s="866" t="s">
        <v>434</v>
      </c>
      <c r="DM118" s="864"/>
      <c r="DN118" s="864"/>
      <c r="DO118" s="864"/>
      <c r="DP118" s="865"/>
      <c r="DQ118" s="866" t="s">
        <v>434</v>
      </c>
      <c r="DR118" s="864"/>
      <c r="DS118" s="864"/>
      <c r="DT118" s="864"/>
      <c r="DU118" s="865"/>
      <c r="DV118" s="911" t="s">
        <v>434</v>
      </c>
      <c r="DW118" s="912"/>
      <c r="DX118" s="912"/>
      <c r="DY118" s="912"/>
      <c r="DZ118" s="913"/>
    </row>
    <row r="119" spans="1:130" s="248" customFormat="1" ht="26.25" customHeight="1" x14ac:dyDescent="0.15">
      <c r="A119" s="902" t="s">
        <v>432</v>
      </c>
      <c r="B119" s="903"/>
      <c r="C119" s="978" t="s">
        <v>433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434</v>
      </c>
      <c r="AB119" s="982"/>
      <c r="AC119" s="982"/>
      <c r="AD119" s="982"/>
      <c r="AE119" s="983"/>
      <c r="AF119" s="984" t="s">
        <v>434</v>
      </c>
      <c r="AG119" s="982"/>
      <c r="AH119" s="982"/>
      <c r="AI119" s="982"/>
      <c r="AJ119" s="983"/>
      <c r="AK119" s="984" t="s">
        <v>434</v>
      </c>
      <c r="AL119" s="982"/>
      <c r="AM119" s="982"/>
      <c r="AN119" s="982"/>
      <c r="AO119" s="983"/>
      <c r="AP119" s="985" t="s">
        <v>434</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463</v>
      </c>
      <c r="BP119" s="965"/>
      <c r="BQ119" s="969">
        <v>13423502</v>
      </c>
      <c r="BR119" s="932"/>
      <c r="BS119" s="932"/>
      <c r="BT119" s="932"/>
      <c r="BU119" s="932"/>
      <c r="BV119" s="932">
        <v>13461684</v>
      </c>
      <c r="BW119" s="932"/>
      <c r="BX119" s="932"/>
      <c r="BY119" s="932"/>
      <c r="BZ119" s="932"/>
      <c r="CA119" s="932">
        <v>13665412</v>
      </c>
      <c r="CB119" s="932"/>
      <c r="CC119" s="932"/>
      <c r="CD119" s="932"/>
      <c r="CE119" s="932"/>
      <c r="CF119" s="830"/>
      <c r="CG119" s="831"/>
      <c r="CH119" s="831"/>
      <c r="CI119" s="831"/>
      <c r="CJ119" s="921"/>
      <c r="CK119" s="1019"/>
      <c r="CL119" s="907"/>
      <c r="CM119" s="925" t="s">
        <v>464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58096</v>
      </c>
      <c r="DH119" s="847"/>
      <c r="DI119" s="847"/>
      <c r="DJ119" s="847"/>
      <c r="DK119" s="848"/>
      <c r="DL119" s="849">
        <v>49061</v>
      </c>
      <c r="DM119" s="847"/>
      <c r="DN119" s="847"/>
      <c r="DO119" s="847"/>
      <c r="DP119" s="848"/>
      <c r="DQ119" s="849">
        <v>40960</v>
      </c>
      <c r="DR119" s="847"/>
      <c r="DS119" s="847"/>
      <c r="DT119" s="847"/>
      <c r="DU119" s="848"/>
      <c r="DV119" s="935">
        <v>1.1000000000000001</v>
      </c>
      <c r="DW119" s="936"/>
      <c r="DX119" s="936"/>
      <c r="DY119" s="936"/>
      <c r="DZ119" s="937"/>
    </row>
    <row r="120" spans="1:130" s="248" customFormat="1" ht="26.25" customHeight="1" x14ac:dyDescent="0.15">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465</v>
      </c>
      <c r="AB120" s="864"/>
      <c r="AC120" s="864"/>
      <c r="AD120" s="864"/>
      <c r="AE120" s="865"/>
      <c r="AF120" s="866" t="s">
        <v>466</v>
      </c>
      <c r="AG120" s="864"/>
      <c r="AH120" s="864"/>
      <c r="AI120" s="864"/>
      <c r="AJ120" s="865"/>
      <c r="AK120" s="866" t="s">
        <v>390</v>
      </c>
      <c r="AL120" s="864"/>
      <c r="AM120" s="864"/>
      <c r="AN120" s="864"/>
      <c r="AO120" s="865"/>
      <c r="AP120" s="911" t="s">
        <v>447</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5170535</v>
      </c>
      <c r="BR120" s="929"/>
      <c r="BS120" s="929"/>
      <c r="BT120" s="929"/>
      <c r="BU120" s="929"/>
      <c r="BV120" s="929">
        <v>5569506</v>
      </c>
      <c r="BW120" s="929"/>
      <c r="BX120" s="929"/>
      <c r="BY120" s="929"/>
      <c r="BZ120" s="929"/>
      <c r="CA120" s="929">
        <v>5884764</v>
      </c>
      <c r="CB120" s="929"/>
      <c r="CC120" s="929"/>
      <c r="CD120" s="929"/>
      <c r="CE120" s="929"/>
      <c r="CF120" s="953">
        <v>151</v>
      </c>
      <c r="CG120" s="954"/>
      <c r="CH120" s="954"/>
      <c r="CI120" s="954"/>
      <c r="CJ120" s="954"/>
      <c r="CK120" s="955" t="s">
        <v>469</v>
      </c>
      <c r="CL120" s="939"/>
      <c r="CM120" s="939"/>
      <c r="CN120" s="939"/>
      <c r="CO120" s="940"/>
      <c r="CP120" s="959" t="s">
        <v>470</v>
      </c>
      <c r="CQ120" s="960"/>
      <c r="CR120" s="960"/>
      <c r="CS120" s="960"/>
      <c r="CT120" s="960"/>
      <c r="CU120" s="960"/>
      <c r="CV120" s="960"/>
      <c r="CW120" s="960"/>
      <c r="CX120" s="960"/>
      <c r="CY120" s="960"/>
      <c r="CZ120" s="960"/>
      <c r="DA120" s="960"/>
      <c r="DB120" s="960"/>
      <c r="DC120" s="960"/>
      <c r="DD120" s="960"/>
      <c r="DE120" s="960"/>
      <c r="DF120" s="961"/>
      <c r="DG120" s="948">
        <v>4366896</v>
      </c>
      <c r="DH120" s="929"/>
      <c r="DI120" s="929"/>
      <c r="DJ120" s="929"/>
      <c r="DK120" s="929"/>
      <c r="DL120" s="929">
        <v>4520673</v>
      </c>
      <c r="DM120" s="929"/>
      <c r="DN120" s="929"/>
      <c r="DO120" s="929"/>
      <c r="DP120" s="929"/>
      <c r="DQ120" s="929">
        <v>4501582</v>
      </c>
      <c r="DR120" s="929"/>
      <c r="DS120" s="929"/>
      <c r="DT120" s="929"/>
      <c r="DU120" s="929"/>
      <c r="DV120" s="930">
        <v>115.5</v>
      </c>
      <c r="DW120" s="930"/>
      <c r="DX120" s="930"/>
      <c r="DY120" s="930"/>
      <c r="DZ120" s="931"/>
    </row>
    <row r="121" spans="1:130" s="248" customFormat="1" ht="26.25" customHeight="1" x14ac:dyDescent="0.15">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390</v>
      </c>
      <c r="AB121" s="864"/>
      <c r="AC121" s="864"/>
      <c r="AD121" s="864"/>
      <c r="AE121" s="865"/>
      <c r="AF121" s="866" t="s">
        <v>466</v>
      </c>
      <c r="AG121" s="864"/>
      <c r="AH121" s="864"/>
      <c r="AI121" s="864"/>
      <c r="AJ121" s="865"/>
      <c r="AK121" s="866" t="s">
        <v>390</v>
      </c>
      <c r="AL121" s="864"/>
      <c r="AM121" s="864"/>
      <c r="AN121" s="864"/>
      <c r="AO121" s="865"/>
      <c r="AP121" s="911" t="s">
        <v>472</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v>250730</v>
      </c>
      <c r="BR121" s="901"/>
      <c r="BS121" s="901"/>
      <c r="BT121" s="901"/>
      <c r="BU121" s="901"/>
      <c r="BV121" s="901">
        <v>224614</v>
      </c>
      <c r="BW121" s="901"/>
      <c r="BX121" s="901"/>
      <c r="BY121" s="901"/>
      <c r="BZ121" s="901"/>
      <c r="CA121" s="901">
        <v>198212</v>
      </c>
      <c r="CB121" s="901"/>
      <c r="CC121" s="901"/>
      <c r="CD121" s="901"/>
      <c r="CE121" s="901"/>
      <c r="CF121" s="962">
        <v>5.0999999999999996</v>
      </c>
      <c r="CG121" s="963"/>
      <c r="CH121" s="963"/>
      <c r="CI121" s="963"/>
      <c r="CJ121" s="963"/>
      <c r="CK121" s="956"/>
      <c r="CL121" s="942"/>
      <c r="CM121" s="942"/>
      <c r="CN121" s="942"/>
      <c r="CO121" s="943"/>
      <c r="CP121" s="922" t="s">
        <v>474</v>
      </c>
      <c r="CQ121" s="923"/>
      <c r="CR121" s="923"/>
      <c r="CS121" s="923"/>
      <c r="CT121" s="923"/>
      <c r="CU121" s="923"/>
      <c r="CV121" s="923"/>
      <c r="CW121" s="923"/>
      <c r="CX121" s="923"/>
      <c r="CY121" s="923"/>
      <c r="CZ121" s="923"/>
      <c r="DA121" s="923"/>
      <c r="DB121" s="923"/>
      <c r="DC121" s="923"/>
      <c r="DD121" s="923"/>
      <c r="DE121" s="923"/>
      <c r="DF121" s="924"/>
      <c r="DG121" s="900" t="s">
        <v>390</v>
      </c>
      <c r="DH121" s="901"/>
      <c r="DI121" s="901"/>
      <c r="DJ121" s="901"/>
      <c r="DK121" s="901"/>
      <c r="DL121" s="901" t="s">
        <v>130</v>
      </c>
      <c r="DM121" s="901"/>
      <c r="DN121" s="901"/>
      <c r="DO121" s="901"/>
      <c r="DP121" s="901"/>
      <c r="DQ121" s="901" t="s">
        <v>390</v>
      </c>
      <c r="DR121" s="901"/>
      <c r="DS121" s="901"/>
      <c r="DT121" s="901"/>
      <c r="DU121" s="901"/>
      <c r="DV121" s="878" t="s">
        <v>447</v>
      </c>
      <c r="DW121" s="878"/>
      <c r="DX121" s="878"/>
      <c r="DY121" s="878"/>
      <c r="DZ121" s="879"/>
    </row>
    <row r="122" spans="1:130" s="248" customFormat="1" ht="26.25" customHeight="1" x14ac:dyDescent="0.15">
      <c r="A122" s="904"/>
      <c r="B122" s="905"/>
      <c r="C122" s="908" t="s">
        <v>450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130</v>
      </c>
      <c r="AB122" s="864"/>
      <c r="AC122" s="864"/>
      <c r="AD122" s="864"/>
      <c r="AE122" s="865"/>
      <c r="AF122" s="866" t="s">
        <v>447</v>
      </c>
      <c r="AG122" s="864"/>
      <c r="AH122" s="864"/>
      <c r="AI122" s="864"/>
      <c r="AJ122" s="865"/>
      <c r="AK122" s="866" t="s">
        <v>475</v>
      </c>
      <c r="AL122" s="864"/>
      <c r="AM122" s="864"/>
      <c r="AN122" s="864"/>
      <c r="AO122" s="865"/>
      <c r="AP122" s="911" t="s">
        <v>130</v>
      </c>
      <c r="AQ122" s="912"/>
      <c r="AR122" s="912"/>
      <c r="AS122" s="912"/>
      <c r="AT122" s="913"/>
      <c r="AU122" s="973"/>
      <c r="AV122" s="974"/>
      <c r="AW122" s="974"/>
      <c r="AX122" s="974"/>
      <c r="AY122" s="975"/>
      <c r="AZ122" s="966" t="s">
        <v>476</v>
      </c>
      <c r="BA122" s="967"/>
      <c r="BB122" s="967"/>
      <c r="BC122" s="967"/>
      <c r="BD122" s="967"/>
      <c r="BE122" s="967"/>
      <c r="BF122" s="967"/>
      <c r="BG122" s="967"/>
      <c r="BH122" s="967"/>
      <c r="BI122" s="967"/>
      <c r="BJ122" s="967"/>
      <c r="BK122" s="967"/>
      <c r="BL122" s="967"/>
      <c r="BM122" s="967"/>
      <c r="BN122" s="967"/>
      <c r="BO122" s="967"/>
      <c r="BP122" s="968"/>
      <c r="BQ122" s="969">
        <v>8012027</v>
      </c>
      <c r="BR122" s="932"/>
      <c r="BS122" s="932"/>
      <c r="BT122" s="932"/>
      <c r="BU122" s="932"/>
      <c r="BV122" s="932">
        <v>7752194</v>
      </c>
      <c r="BW122" s="932"/>
      <c r="BX122" s="932"/>
      <c r="BY122" s="932"/>
      <c r="BZ122" s="932"/>
      <c r="CA122" s="932">
        <v>7789692</v>
      </c>
      <c r="CB122" s="932"/>
      <c r="CC122" s="932"/>
      <c r="CD122" s="932"/>
      <c r="CE122" s="932"/>
      <c r="CF122" s="933">
        <v>199.8</v>
      </c>
      <c r="CG122" s="934"/>
      <c r="CH122" s="934"/>
      <c r="CI122" s="934"/>
      <c r="CJ122" s="934"/>
      <c r="CK122" s="956"/>
      <c r="CL122" s="942"/>
      <c r="CM122" s="942"/>
      <c r="CN122" s="942"/>
      <c r="CO122" s="943"/>
      <c r="CP122" s="922" t="s">
        <v>477</v>
      </c>
      <c r="CQ122" s="923"/>
      <c r="CR122" s="923"/>
      <c r="CS122" s="923"/>
      <c r="CT122" s="923"/>
      <c r="CU122" s="923"/>
      <c r="CV122" s="923"/>
      <c r="CW122" s="923"/>
      <c r="CX122" s="923"/>
      <c r="CY122" s="923"/>
      <c r="CZ122" s="923"/>
      <c r="DA122" s="923"/>
      <c r="DB122" s="923"/>
      <c r="DC122" s="923"/>
      <c r="DD122" s="923"/>
      <c r="DE122" s="923"/>
      <c r="DF122" s="924"/>
      <c r="DG122" s="900" t="s">
        <v>390</v>
      </c>
      <c r="DH122" s="901"/>
      <c r="DI122" s="901"/>
      <c r="DJ122" s="901"/>
      <c r="DK122" s="901"/>
      <c r="DL122" s="901" t="s">
        <v>466</v>
      </c>
      <c r="DM122" s="901"/>
      <c r="DN122" s="901"/>
      <c r="DO122" s="901"/>
      <c r="DP122" s="901"/>
      <c r="DQ122" s="901" t="s">
        <v>447</v>
      </c>
      <c r="DR122" s="901"/>
      <c r="DS122" s="901"/>
      <c r="DT122" s="901"/>
      <c r="DU122" s="901"/>
      <c r="DV122" s="878" t="s">
        <v>478</v>
      </c>
      <c r="DW122" s="878"/>
      <c r="DX122" s="878"/>
      <c r="DY122" s="878"/>
      <c r="DZ122" s="879"/>
    </row>
    <row r="123" spans="1:130" s="248" customFormat="1" ht="26.25" customHeight="1" x14ac:dyDescent="0.15">
      <c r="A123" s="904"/>
      <c r="B123" s="905"/>
      <c r="C123" s="908" t="s">
        <v>457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390</v>
      </c>
      <c r="AB123" s="864"/>
      <c r="AC123" s="864"/>
      <c r="AD123" s="864"/>
      <c r="AE123" s="865"/>
      <c r="AF123" s="866" t="s">
        <v>447</v>
      </c>
      <c r="AG123" s="864"/>
      <c r="AH123" s="864"/>
      <c r="AI123" s="864"/>
      <c r="AJ123" s="865"/>
      <c r="AK123" s="866" t="s">
        <v>466</v>
      </c>
      <c r="AL123" s="864"/>
      <c r="AM123" s="864"/>
      <c r="AN123" s="864"/>
      <c r="AO123" s="865"/>
      <c r="AP123" s="911" t="s">
        <v>130</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479</v>
      </c>
      <c r="BP123" s="965"/>
      <c r="BQ123" s="919">
        <v>13433292</v>
      </c>
      <c r="BR123" s="920"/>
      <c r="BS123" s="920"/>
      <c r="BT123" s="920"/>
      <c r="BU123" s="920"/>
      <c r="BV123" s="920">
        <v>13546314</v>
      </c>
      <c r="BW123" s="920"/>
      <c r="BX123" s="920"/>
      <c r="BY123" s="920"/>
      <c r="BZ123" s="920"/>
      <c r="CA123" s="920">
        <v>13872668</v>
      </c>
      <c r="CB123" s="920"/>
      <c r="CC123" s="920"/>
      <c r="CD123" s="920"/>
      <c r="CE123" s="920"/>
      <c r="CF123" s="830"/>
      <c r="CG123" s="831"/>
      <c r="CH123" s="831"/>
      <c r="CI123" s="831"/>
      <c r="CJ123" s="921"/>
      <c r="CK123" s="956"/>
      <c r="CL123" s="942"/>
      <c r="CM123" s="942"/>
      <c r="CN123" s="942"/>
      <c r="CO123" s="943"/>
      <c r="CP123" s="922" t="s">
        <v>480</v>
      </c>
      <c r="CQ123" s="923"/>
      <c r="CR123" s="923"/>
      <c r="CS123" s="923"/>
      <c r="CT123" s="923"/>
      <c r="CU123" s="923"/>
      <c r="CV123" s="923"/>
      <c r="CW123" s="923"/>
      <c r="CX123" s="923"/>
      <c r="CY123" s="923"/>
      <c r="CZ123" s="923"/>
      <c r="DA123" s="923"/>
      <c r="DB123" s="923"/>
      <c r="DC123" s="923"/>
      <c r="DD123" s="923"/>
      <c r="DE123" s="923"/>
      <c r="DF123" s="924"/>
      <c r="DG123" s="863" t="s">
        <v>390</v>
      </c>
      <c r="DH123" s="864"/>
      <c r="DI123" s="864"/>
      <c r="DJ123" s="864"/>
      <c r="DK123" s="865"/>
      <c r="DL123" s="866" t="s">
        <v>390</v>
      </c>
      <c r="DM123" s="864"/>
      <c r="DN123" s="864"/>
      <c r="DO123" s="864"/>
      <c r="DP123" s="865"/>
      <c r="DQ123" s="866" t="s">
        <v>447</v>
      </c>
      <c r="DR123" s="864"/>
      <c r="DS123" s="864"/>
      <c r="DT123" s="864"/>
      <c r="DU123" s="865"/>
      <c r="DV123" s="911" t="s">
        <v>447</v>
      </c>
      <c r="DW123" s="912"/>
      <c r="DX123" s="912"/>
      <c r="DY123" s="912"/>
      <c r="DZ123" s="913"/>
    </row>
    <row r="124" spans="1:130" s="248" customFormat="1" ht="26.25" customHeight="1" thickBot="1" x14ac:dyDescent="0.2">
      <c r="A124" s="904"/>
      <c r="B124" s="905"/>
      <c r="C124" s="908" t="s">
        <v>460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390</v>
      </c>
      <c r="AB124" s="864"/>
      <c r="AC124" s="864"/>
      <c r="AD124" s="864"/>
      <c r="AE124" s="865"/>
      <c r="AF124" s="866" t="s">
        <v>472</v>
      </c>
      <c r="AG124" s="864"/>
      <c r="AH124" s="864"/>
      <c r="AI124" s="864"/>
      <c r="AJ124" s="865"/>
      <c r="AK124" s="866" t="s">
        <v>447</v>
      </c>
      <c r="AL124" s="864"/>
      <c r="AM124" s="864"/>
      <c r="AN124" s="864"/>
      <c r="AO124" s="865"/>
      <c r="AP124" s="911" t="s">
        <v>447</v>
      </c>
      <c r="AQ124" s="912"/>
      <c r="AR124" s="912"/>
      <c r="AS124" s="912"/>
      <c r="AT124" s="913"/>
      <c r="AU124" s="914" t="s">
        <v>481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390</v>
      </c>
      <c r="BR124" s="918"/>
      <c r="BS124" s="918"/>
      <c r="BT124" s="918"/>
      <c r="BU124" s="918"/>
      <c r="BV124" s="918" t="s">
        <v>390</v>
      </c>
      <c r="BW124" s="918"/>
      <c r="BX124" s="918"/>
      <c r="BY124" s="918"/>
      <c r="BZ124" s="918"/>
      <c r="CA124" s="918" t="s">
        <v>475</v>
      </c>
      <c r="CB124" s="918"/>
      <c r="CC124" s="918"/>
      <c r="CD124" s="918"/>
      <c r="CE124" s="918"/>
      <c r="CF124" s="808"/>
      <c r="CG124" s="809"/>
      <c r="CH124" s="809"/>
      <c r="CI124" s="809"/>
      <c r="CJ124" s="949"/>
      <c r="CK124" s="957"/>
      <c r="CL124" s="957"/>
      <c r="CM124" s="957"/>
      <c r="CN124" s="957"/>
      <c r="CO124" s="958"/>
      <c r="CP124" s="922" t="s">
        <v>482</v>
      </c>
      <c r="CQ124" s="923"/>
      <c r="CR124" s="923"/>
      <c r="CS124" s="923"/>
      <c r="CT124" s="923"/>
      <c r="CU124" s="923"/>
      <c r="CV124" s="923"/>
      <c r="CW124" s="923"/>
      <c r="CX124" s="923"/>
      <c r="CY124" s="923"/>
      <c r="CZ124" s="923"/>
      <c r="DA124" s="923"/>
      <c r="DB124" s="923"/>
      <c r="DC124" s="923"/>
      <c r="DD124" s="923"/>
      <c r="DE124" s="923"/>
      <c r="DF124" s="924"/>
      <c r="DG124" s="846" t="s">
        <v>390</v>
      </c>
      <c r="DH124" s="847"/>
      <c r="DI124" s="847"/>
      <c r="DJ124" s="847"/>
      <c r="DK124" s="848"/>
      <c r="DL124" s="849" t="s">
        <v>390</v>
      </c>
      <c r="DM124" s="847"/>
      <c r="DN124" s="847"/>
      <c r="DO124" s="847"/>
      <c r="DP124" s="848"/>
      <c r="DQ124" s="849" t="s">
        <v>390</v>
      </c>
      <c r="DR124" s="847"/>
      <c r="DS124" s="847"/>
      <c r="DT124" s="847"/>
      <c r="DU124" s="848"/>
      <c r="DV124" s="935" t="s">
        <v>130</v>
      </c>
      <c r="DW124" s="936"/>
      <c r="DX124" s="936"/>
      <c r="DY124" s="936"/>
      <c r="DZ124" s="937"/>
    </row>
    <row r="125" spans="1:130" s="248" customFormat="1" ht="26.25" customHeight="1" x14ac:dyDescent="0.15">
      <c r="A125" s="904"/>
      <c r="B125" s="905"/>
      <c r="C125" s="908" t="s">
        <v>462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390</v>
      </c>
      <c r="AB125" s="864"/>
      <c r="AC125" s="864"/>
      <c r="AD125" s="864"/>
      <c r="AE125" s="865"/>
      <c r="AF125" s="866" t="s">
        <v>447</v>
      </c>
      <c r="AG125" s="864"/>
      <c r="AH125" s="864"/>
      <c r="AI125" s="864"/>
      <c r="AJ125" s="865"/>
      <c r="AK125" s="866" t="s">
        <v>390</v>
      </c>
      <c r="AL125" s="864"/>
      <c r="AM125" s="864"/>
      <c r="AN125" s="864"/>
      <c r="AO125" s="865"/>
      <c r="AP125" s="911" t="s">
        <v>447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483</v>
      </c>
      <c r="CL125" s="939"/>
      <c r="CM125" s="939"/>
      <c r="CN125" s="939"/>
      <c r="CO125" s="940"/>
      <c r="CP125" s="947" t="s">
        <v>484</v>
      </c>
      <c r="CQ125" s="892"/>
      <c r="CR125" s="892"/>
      <c r="CS125" s="892"/>
      <c r="CT125" s="892"/>
      <c r="CU125" s="892"/>
      <c r="CV125" s="892"/>
      <c r="CW125" s="892"/>
      <c r="CX125" s="892"/>
      <c r="CY125" s="892"/>
      <c r="CZ125" s="892"/>
      <c r="DA125" s="892"/>
      <c r="DB125" s="892"/>
      <c r="DC125" s="892"/>
      <c r="DD125" s="892"/>
      <c r="DE125" s="892"/>
      <c r="DF125" s="893"/>
      <c r="DG125" s="948" t="s">
        <v>465</v>
      </c>
      <c r="DH125" s="929"/>
      <c r="DI125" s="929"/>
      <c r="DJ125" s="929"/>
      <c r="DK125" s="929"/>
      <c r="DL125" s="929" t="s">
        <v>130</v>
      </c>
      <c r="DM125" s="929"/>
      <c r="DN125" s="929"/>
      <c r="DO125" s="929"/>
      <c r="DP125" s="929"/>
      <c r="DQ125" s="929" t="s">
        <v>390</v>
      </c>
      <c r="DR125" s="929"/>
      <c r="DS125" s="929"/>
      <c r="DT125" s="929"/>
      <c r="DU125" s="929"/>
      <c r="DV125" s="930" t="s">
        <v>475</v>
      </c>
      <c r="DW125" s="930"/>
      <c r="DX125" s="930"/>
      <c r="DY125" s="930"/>
      <c r="DZ125" s="931"/>
    </row>
    <row r="126" spans="1:130" s="248" customFormat="1" ht="26.25" customHeight="1" thickBot="1" x14ac:dyDescent="0.2">
      <c r="A126" s="904"/>
      <c r="B126" s="905"/>
      <c r="C126" s="908" t="s">
        <v>464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10013</v>
      </c>
      <c r="AB126" s="864"/>
      <c r="AC126" s="864"/>
      <c r="AD126" s="864"/>
      <c r="AE126" s="865"/>
      <c r="AF126" s="866">
        <v>9035</v>
      </c>
      <c r="AG126" s="864"/>
      <c r="AH126" s="864"/>
      <c r="AI126" s="864"/>
      <c r="AJ126" s="865"/>
      <c r="AK126" s="866">
        <v>8101</v>
      </c>
      <c r="AL126" s="864"/>
      <c r="AM126" s="864"/>
      <c r="AN126" s="864"/>
      <c r="AO126" s="865"/>
      <c r="AP126" s="911">
        <v>0.2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485</v>
      </c>
      <c r="CQ126" s="834"/>
      <c r="CR126" s="834"/>
      <c r="CS126" s="834"/>
      <c r="CT126" s="834"/>
      <c r="CU126" s="834"/>
      <c r="CV126" s="834"/>
      <c r="CW126" s="834"/>
      <c r="CX126" s="834"/>
      <c r="CY126" s="834"/>
      <c r="CZ126" s="834"/>
      <c r="DA126" s="834"/>
      <c r="DB126" s="834"/>
      <c r="DC126" s="834"/>
      <c r="DD126" s="834"/>
      <c r="DE126" s="834"/>
      <c r="DF126" s="835"/>
      <c r="DG126" s="900">
        <v>414907</v>
      </c>
      <c r="DH126" s="901"/>
      <c r="DI126" s="901"/>
      <c r="DJ126" s="901"/>
      <c r="DK126" s="901"/>
      <c r="DL126" s="901">
        <v>359465</v>
      </c>
      <c r="DM126" s="901"/>
      <c r="DN126" s="901"/>
      <c r="DO126" s="901"/>
      <c r="DP126" s="901"/>
      <c r="DQ126" s="901">
        <v>501205</v>
      </c>
      <c r="DR126" s="901"/>
      <c r="DS126" s="901"/>
      <c r="DT126" s="901"/>
      <c r="DU126" s="901"/>
      <c r="DV126" s="878">
        <v>12.9</v>
      </c>
      <c r="DW126" s="878"/>
      <c r="DX126" s="878"/>
      <c r="DY126" s="878"/>
      <c r="DZ126" s="879"/>
    </row>
    <row r="127" spans="1:130" s="248" customFormat="1" ht="26.25" customHeight="1" x14ac:dyDescent="0.15">
      <c r="A127" s="906"/>
      <c r="B127" s="907"/>
      <c r="C127" s="925" t="s">
        <v>486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390</v>
      </c>
      <c r="AB127" s="864"/>
      <c r="AC127" s="864"/>
      <c r="AD127" s="864"/>
      <c r="AE127" s="865"/>
      <c r="AF127" s="866" t="s">
        <v>466</v>
      </c>
      <c r="AG127" s="864"/>
      <c r="AH127" s="864"/>
      <c r="AI127" s="864"/>
      <c r="AJ127" s="865"/>
      <c r="AK127" s="866" t="s">
        <v>130</v>
      </c>
      <c r="AL127" s="864"/>
      <c r="AM127" s="864"/>
      <c r="AN127" s="864"/>
      <c r="AO127" s="865"/>
      <c r="AP127" s="911" t="s">
        <v>447</v>
      </c>
      <c r="AQ127" s="912"/>
      <c r="AR127" s="912"/>
      <c r="AS127" s="912"/>
      <c r="AT127" s="913"/>
      <c r="AU127" s="284"/>
      <c r="AV127" s="284"/>
      <c r="AW127" s="284"/>
      <c r="AX127" s="928" t="s">
        <v>487</v>
      </c>
      <c r="AY127" s="896"/>
      <c r="AZ127" s="896"/>
      <c r="BA127" s="896"/>
      <c r="BB127" s="896"/>
      <c r="BC127" s="896"/>
      <c r="BD127" s="896"/>
      <c r="BE127" s="897"/>
      <c r="BF127" s="895" t="s">
        <v>488</v>
      </c>
      <c r="BG127" s="896"/>
      <c r="BH127" s="896"/>
      <c r="BI127" s="896"/>
      <c r="BJ127" s="896"/>
      <c r="BK127" s="896"/>
      <c r="BL127" s="897"/>
      <c r="BM127" s="895" t="s">
        <v>489</v>
      </c>
      <c r="BN127" s="896"/>
      <c r="BO127" s="896"/>
      <c r="BP127" s="896"/>
      <c r="BQ127" s="896"/>
      <c r="BR127" s="896"/>
      <c r="BS127" s="897"/>
      <c r="BT127" s="895" t="s">
        <v>490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491</v>
      </c>
      <c r="CQ127" s="834"/>
      <c r="CR127" s="834"/>
      <c r="CS127" s="834"/>
      <c r="CT127" s="834"/>
      <c r="CU127" s="834"/>
      <c r="CV127" s="834"/>
      <c r="CW127" s="834"/>
      <c r="CX127" s="834"/>
      <c r="CY127" s="834"/>
      <c r="CZ127" s="834"/>
      <c r="DA127" s="834"/>
      <c r="DB127" s="834"/>
      <c r="DC127" s="834"/>
      <c r="DD127" s="834"/>
      <c r="DE127" s="834"/>
      <c r="DF127" s="835"/>
      <c r="DG127" s="900" t="s">
        <v>465</v>
      </c>
      <c r="DH127" s="901"/>
      <c r="DI127" s="901"/>
      <c r="DJ127" s="901"/>
      <c r="DK127" s="901"/>
      <c r="DL127" s="901" t="s">
        <v>390</v>
      </c>
      <c r="DM127" s="901"/>
      <c r="DN127" s="901"/>
      <c r="DO127" s="901"/>
      <c r="DP127" s="901"/>
      <c r="DQ127" s="901" t="s">
        <v>390</v>
      </c>
      <c r="DR127" s="901"/>
      <c r="DS127" s="901"/>
      <c r="DT127" s="901"/>
      <c r="DU127" s="901"/>
      <c r="DV127" s="878" t="s">
        <v>447</v>
      </c>
      <c r="DW127" s="878"/>
      <c r="DX127" s="878"/>
      <c r="DY127" s="878"/>
      <c r="DZ127" s="879"/>
    </row>
    <row r="128" spans="1:130" s="248" customFormat="1" ht="26.25" customHeight="1" thickBot="1" x14ac:dyDescent="0.2">
      <c r="A128" s="880" t="s">
        <v>492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493</v>
      </c>
      <c r="X128" s="882"/>
      <c r="Y128" s="882"/>
      <c r="Z128" s="883"/>
      <c r="AA128" s="884">
        <v>23499</v>
      </c>
      <c r="AB128" s="885"/>
      <c r="AC128" s="885"/>
      <c r="AD128" s="885"/>
      <c r="AE128" s="886"/>
      <c r="AF128" s="887">
        <v>23078</v>
      </c>
      <c r="AG128" s="885"/>
      <c r="AH128" s="885"/>
      <c r="AI128" s="885"/>
      <c r="AJ128" s="886"/>
      <c r="AK128" s="887">
        <v>23943</v>
      </c>
      <c r="AL128" s="885"/>
      <c r="AM128" s="885"/>
      <c r="AN128" s="885"/>
      <c r="AO128" s="886"/>
      <c r="AP128" s="888"/>
      <c r="AQ128" s="889"/>
      <c r="AR128" s="889"/>
      <c r="AS128" s="889"/>
      <c r="AT128" s="890"/>
      <c r="AU128" s="284"/>
      <c r="AV128" s="284"/>
      <c r="AW128" s="284"/>
      <c r="AX128" s="891" t="s">
        <v>494</v>
      </c>
      <c r="AY128" s="892"/>
      <c r="AZ128" s="892"/>
      <c r="BA128" s="892"/>
      <c r="BB128" s="892"/>
      <c r="BC128" s="892"/>
      <c r="BD128" s="892"/>
      <c r="BE128" s="893"/>
      <c r="BF128" s="870" t="s">
        <v>465</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495</v>
      </c>
      <c r="CQ128" s="812"/>
      <c r="CR128" s="812"/>
      <c r="CS128" s="812"/>
      <c r="CT128" s="812"/>
      <c r="CU128" s="812"/>
      <c r="CV128" s="812"/>
      <c r="CW128" s="812"/>
      <c r="CX128" s="812"/>
      <c r="CY128" s="812"/>
      <c r="CZ128" s="812"/>
      <c r="DA128" s="812"/>
      <c r="DB128" s="812"/>
      <c r="DC128" s="812"/>
      <c r="DD128" s="812"/>
      <c r="DE128" s="812"/>
      <c r="DF128" s="813"/>
      <c r="DG128" s="874" t="s">
        <v>472</v>
      </c>
      <c r="DH128" s="875"/>
      <c r="DI128" s="875"/>
      <c r="DJ128" s="875"/>
      <c r="DK128" s="875"/>
      <c r="DL128" s="875" t="s">
        <v>390</v>
      </c>
      <c r="DM128" s="875"/>
      <c r="DN128" s="875"/>
      <c r="DO128" s="875"/>
      <c r="DP128" s="875"/>
      <c r="DQ128" s="875" t="s">
        <v>478</v>
      </c>
      <c r="DR128" s="875"/>
      <c r="DS128" s="875"/>
      <c r="DT128" s="875"/>
      <c r="DU128" s="875"/>
      <c r="DV128" s="876" t="s">
        <v>447</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496</v>
      </c>
      <c r="X129" s="861"/>
      <c r="Y129" s="861"/>
      <c r="Z129" s="862"/>
      <c r="AA129" s="863">
        <v>4275410</v>
      </c>
      <c r="AB129" s="864"/>
      <c r="AC129" s="864"/>
      <c r="AD129" s="864"/>
      <c r="AE129" s="865"/>
      <c r="AF129" s="866">
        <v>4296585</v>
      </c>
      <c r="AG129" s="864"/>
      <c r="AH129" s="864"/>
      <c r="AI129" s="864"/>
      <c r="AJ129" s="865"/>
      <c r="AK129" s="866">
        <v>4506023</v>
      </c>
      <c r="AL129" s="864"/>
      <c r="AM129" s="864"/>
      <c r="AN129" s="864"/>
      <c r="AO129" s="865"/>
      <c r="AP129" s="867"/>
      <c r="AQ129" s="868"/>
      <c r="AR129" s="868"/>
      <c r="AS129" s="868"/>
      <c r="AT129" s="869"/>
      <c r="AU129" s="286"/>
      <c r="AV129" s="286"/>
      <c r="AW129" s="286"/>
      <c r="AX129" s="833" t="s">
        <v>497</v>
      </c>
      <c r="AY129" s="834"/>
      <c r="AZ129" s="834"/>
      <c r="BA129" s="834"/>
      <c r="BB129" s="834"/>
      <c r="BC129" s="834"/>
      <c r="BD129" s="834"/>
      <c r="BE129" s="835"/>
      <c r="BF129" s="853" t="s">
        <v>478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499</v>
      </c>
      <c r="X130" s="861"/>
      <c r="Y130" s="861"/>
      <c r="Z130" s="862"/>
      <c r="AA130" s="863">
        <v>643343</v>
      </c>
      <c r="AB130" s="864"/>
      <c r="AC130" s="864"/>
      <c r="AD130" s="864"/>
      <c r="AE130" s="865"/>
      <c r="AF130" s="866">
        <v>632532</v>
      </c>
      <c r="AG130" s="864"/>
      <c r="AH130" s="864"/>
      <c r="AI130" s="864"/>
      <c r="AJ130" s="865"/>
      <c r="AK130" s="866">
        <v>607713</v>
      </c>
      <c r="AL130" s="864"/>
      <c r="AM130" s="864"/>
      <c r="AN130" s="864"/>
      <c r="AO130" s="865"/>
      <c r="AP130" s="867"/>
      <c r="AQ130" s="868"/>
      <c r="AR130" s="868"/>
      <c r="AS130" s="868"/>
      <c r="AT130" s="869"/>
      <c r="AU130" s="286"/>
      <c r="AV130" s="286"/>
      <c r="AW130" s="286"/>
      <c r="AX130" s="833" t="s">
        <v>500</v>
      </c>
      <c r="AY130" s="834"/>
      <c r="AZ130" s="834"/>
      <c r="BA130" s="834"/>
      <c r="BB130" s="834"/>
      <c r="BC130" s="834"/>
      <c r="BD130" s="834"/>
      <c r="BE130" s="835"/>
      <c r="BF130" s="836">
        <v>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501</v>
      </c>
      <c r="X131" s="844"/>
      <c r="Y131" s="844"/>
      <c r="Z131" s="845"/>
      <c r="AA131" s="846">
        <v>3632067</v>
      </c>
      <c r="AB131" s="847"/>
      <c r="AC131" s="847"/>
      <c r="AD131" s="847"/>
      <c r="AE131" s="848"/>
      <c r="AF131" s="849">
        <v>3664053</v>
      </c>
      <c r="AG131" s="847"/>
      <c r="AH131" s="847"/>
      <c r="AI131" s="847"/>
      <c r="AJ131" s="848"/>
      <c r="AK131" s="849">
        <v>3898310</v>
      </c>
      <c r="AL131" s="847"/>
      <c r="AM131" s="847"/>
      <c r="AN131" s="847"/>
      <c r="AO131" s="848"/>
      <c r="AP131" s="850"/>
      <c r="AQ131" s="851"/>
      <c r="AR131" s="851"/>
      <c r="AS131" s="851"/>
      <c r="AT131" s="852"/>
      <c r="AU131" s="286"/>
      <c r="AV131" s="286"/>
      <c r="AW131" s="286"/>
      <c r="AX131" s="811" t="s">
        <v>502</v>
      </c>
      <c r="AY131" s="812"/>
      <c r="AZ131" s="812"/>
      <c r="BA131" s="812"/>
      <c r="BB131" s="812"/>
      <c r="BC131" s="812"/>
      <c r="BD131" s="812"/>
      <c r="BE131" s="813"/>
      <c r="BF131" s="814" t="s">
        <v>472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504</v>
      </c>
      <c r="W132" s="824"/>
      <c r="X132" s="824"/>
      <c r="Y132" s="824"/>
      <c r="Z132" s="825"/>
      <c r="AA132" s="826">
        <v>9.2147804539999996</v>
      </c>
      <c r="AB132" s="827"/>
      <c r="AC132" s="827"/>
      <c r="AD132" s="827"/>
      <c r="AE132" s="828"/>
      <c r="AF132" s="829">
        <v>9.1446002560000004</v>
      </c>
      <c r="AG132" s="827"/>
      <c r="AH132" s="827"/>
      <c r="AI132" s="827"/>
      <c r="AJ132" s="828"/>
      <c r="AK132" s="829">
        <v>8.7791632780000004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505</v>
      </c>
      <c r="W133" s="803"/>
      <c r="X133" s="803"/>
      <c r="Y133" s="803"/>
      <c r="Z133" s="804"/>
      <c r="AA133" s="805">
        <v>8.8000000000000007</v>
      </c>
      <c r="AB133" s="806"/>
      <c r="AC133" s="806"/>
      <c r="AD133" s="806"/>
      <c r="AE133" s="807"/>
      <c r="AF133" s="805">
        <v>9.1</v>
      </c>
      <c r="AG133" s="806"/>
      <c r="AH133" s="806"/>
      <c r="AI133" s="806"/>
      <c r="AJ133" s="807"/>
      <c r="AK133" s="805">
        <v>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5YG4zfWeLqn+7RhVaxRdVnGT4XQDkqCC2h5ynD/R8at03Ox22NLXqN1O6s8T/NSoM2mX5aZXai9uOkjwCuQFCQ==" saltValue="6Za+HIA6MF4dlt15Wwch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8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3458jc870fsj++cdqAuGi/rH7d0R+JO4aK+/mIPcFEBkfC5ETE+00afgVSuovQd2WhWkO7C0ApNSI5NeBPZBQ==" saltValue="yOuf86FxStVhbJPMaMVQmg==" spinCount="100000" sheet="1" objects="1" scenarios="1"/>
  <dataConsolidate/>
  <phoneticPr fontId="2"/>
  <printOptions horizontalCentered="1" verticalCentered="1"/>
  <pageMargins left="0" right="0" top="0" bottom="0" header="0" footer="0"/>
  <pageSetup paperSize="9" scale="4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xl2AlTP02+/C3DnPSR+NTybjtK/9H0VkiAiOLuLZM3Q7xQnQVGMXs8yN8+CZLdnatsR/NO+Intu992vfmveEQ==" saltValue="7kcte0AOeLrkutwsgt8py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1"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2"/>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2" t="s">
        <v>514</v>
      </c>
      <c r="AL9" s="1223"/>
      <c r="AM9" s="1223"/>
      <c r="AN9" s="1224"/>
      <c r="AO9" s="314">
        <v>1270711</v>
      </c>
      <c r="AP9" s="314">
        <v>86567</v>
      </c>
      <c r="AQ9" s="315">
        <v>99000</v>
      </c>
      <c r="AR9" s="316">
        <v>-12.6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2" t="s">
        <v>515</v>
      </c>
      <c r="AL10" s="1223"/>
      <c r="AM10" s="1223"/>
      <c r="AN10" s="1224"/>
      <c r="AO10" s="317">
        <v>254922</v>
      </c>
      <c r="AP10" s="317">
        <v>17366</v>
      </c>
      <c r="AQ10" s="318">
        <v>14922</v>
      </c>
      <c r="AR10" s="319">
        <v>16.399999999999999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2" t="s">
        <v>516</v>
      </c>
      <c r="AL11" s="1223"/>
      <c r="AM11" s="1223"/>
      <c r="AN11" s="1224"/>
      <c r="AO11" s="317" t="s">
        <v>517</v>
      </c>
      <c r="AP11" s="317" t="s">
        <v>517</v>
      </c>
      <c r="AQ11" s="318">
        <v>769</v>
      </c>
      <c r="AR11" s="319" t="s">
        <v>517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2" t="s">
        <v>518</v>
      </c>
      <c r="AL12" s="1223"/>
      <c r="AM12" s="1223"/>
      <c r="AN12" s="1224"/>
      <c r="AO12" s="317" t="s">
        <v>517</v>
      </c>
      <c r="AP12" s="317" t="s">
        <v>517</v>
      </c>
      <c r="AQ12" s="318" t="s">
        <v>517</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2" t="s">
        <v>519</v>
      </c>
      <c r="AL13" s="1223"/>
      <c r="AM13" s="1223"/>
      <c r="AN13" s="1224"/>
      <c r="AO13" s="317">
        <v>35668</v>
      </c>
      <c r="AP13" s="317">
        <v>2430</v>
      </c>
      <c r="AQ13" s="318">
        <v>4122</v>
      </c>
      <c r="AR13" s="319">
        <v>-41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2" t="s">
        <v>520</v>
      </c>
      <c r="AL14" s="1223"/>
      <c r="AM14" s="1223"/>
      <c r="AN14" s="1224"/>
      <c r="AO14" s="317">
        <v>13873</v>
      </c>
      <c r="AP14" s="317">
        <v>945</v>
      </c>
      <c r="AQ14" s="318">
        <v>2449</v>
      </c>
      <c r="AR14" s="319">
        <v>-61.4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5" t="s">
        <v>521</v>
      </c>
      <c r="AL15" s="1226"/>
      <c r="AM15" s="1226"/>
      <c r="AN15" s="1227"/>
      <c r="AO15" s="317">
        <v>-88923</v>
      </c>
      <c r="AP15" s="317">
        <v>-6058</v>
      </c>
      <c r="AQ15" s="318">
        <v>-7484</v>
      </c>
      <c r="AR15" s="319">
        <v>-19.100000000000001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5" t="s">
        <v>188</v>
      </c>
      <c r="AL16" s="1226"/>
      <c r="AM16" s="1226"/>
      <c r="AN16" s="1227"/>
      <c r="AO16" s="317">
        <v>1486251</v>
      </c>
      <c r="AP16" s="317">
        <v>101250</v>
      </c>
      <c r="AQ16" s="318">
        <v>113777</v>
      </c>
      <c r="AR16" s="319">
        <v>-11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8" t="s">
        <v>526</v>
      </c>
      <c r="AL21" s="1229"/>
      <c r="AM21" s="1229"/>
      <c r="AN21" s="1230"/>
      <c r="AO21" s="330">
        <v>8.58</v>
      </c>
      <c r="AP21" s="331">
        <v>10.16</v>
      </c>
      <c r="AQ21" s="332">
        <v>-1.58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8" t="s">
        <v>527</v>
      </c>
      <c r="AL22" s="1229"/>
      <c r="AM22" s="1229"/>
      <c r="AN22" s="1230"/>
      <c r="AO22" s="335">
        <v>95.5</v>
      </c>
      <c r="AP22" s="336">
        <v>96.4</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1"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2"/>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1" t="s">
        <v>531</v>
      </c>
      <c r="AL32" s="1212"/>
      <c r="AM32" s="1212"/>
      <c r="AN32" s="1213"/>
      <c r="AO32" s="345">
        <v>599987</v>
      </c>
      <c r="AP32" s="345">
        <v>40874</v>
      </c>
      <c r="AQ32" s="346">
        <v>56454</v>
      </c>
      <c r="AR32" s="347">
        <v>-27.6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1" t="s">
        <v>532</v>
      </c>
      <c r="AL33" s="1212"/>
      <c r="AM33" s="1212"/>
      <c r="AN33" s="1213"/>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1" t="s">
        <v>533</v>
      </c>
      <c r="AL34" s="1212"/>
      <c r="AM34" s="1212"/>
      <c r="AN34" s="1213"/>
      <c r="AO34" s="345" t="s">
        <v>517</v>
      </c>
      <c r="AP34" s="345" t="s">
        <v>517</v>
      </c>
      <c r="AQ34" s="346" t="s">
        <v>517</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1" t="s">
        <v>534</v>
      </c>
      <c r="AL35" s="1212"/>
      <c r="AM35" s="1212"/>
      <c r="AN35" s="1213"/>
      <c r="AO35" s="345">
        <v>300000</v>
      </c>
      <c r="AP35" s="345">
        <v>20437</v>
      </c>
      <c r="AQ35" s="346">
        <v>20776</v>
      </c>
      <c r="AR35" s="347">
        <v>-1.6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1" t="s">
        <v>535</v>
      </c>
      <c r="AL36" s="1212"/>
      <c r="AM36" s="1212"/>
      <c r="AN36" s="1213"/>
      <c r="AO36" s="345">
        <v>65807</v>
      </c>
      <c r="AP36" s="345">
        <v>4483</v>
      </c>
      <c r="AQ36" s="346">
        <v>4629</v>
      </c>
      <c r="AR36" s="347">
        <v>-3.2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1" t="s">
        <v>536</v>
      </c>
      <c r="AL37" s="1212"/>
      <c r="AM37" s="1212"/>
      <c r="AN37" s="1213"/>
      <c r="AO37" s="345">
        <v>8101</v>
      </c>
      <c r="AP37" s="345">
        <v>552</v>
      </c>
      <c r="AQ37" s="346">
        <v>590</v>
      </c>
      <c r="AR37" s="347">
        <v>-6.4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08" t="s">
        <v>537</v>
      </c>
      <c r="AL38" s="1209"/>
      <c r="AM38" s="1209"/>
      <c r="AN38" s="1210"/>
      <c r="AO38" s="348" t="s">
        <v>517</v>
      </c>
      <c r="AP38" s="348" t="s">
        <v>517</v>
      </c>
      <c r="AQ38" s="349">
        <v>4</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08" t="s">
        <v>538</v>
      </c>
      <c r="AL39" s="1209"/>
      <c r="AM39" s="1209"/>
      <c r="AN39" s="1210"/>
      <c r="AO39" s="345">
        <v>-23943</v>
      </c>
      <c r="AP39" s="345">
        <v>-1631</v>
      </c>
      <c r="AQ39" s="346">
        <v>-1455</v>
      </c>
      <c r="AR39" s="347">
        <v>12.1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1" t="s">
        <v>539</v>
      </c>
      <c r="AL40" s="1212"/>
      <c r="AM40" s="1212"/>
      <c r="AN40" s="1213"/>
      <c r="AO40" s="345">
        <v>-607713</v>
      </c>
      <c r="AP40" s="345">
        <v>-41400</v>
      </c>
      <c r="AQ40" s="346">
        <v>-55724</v>
      </c>
      <c r="AR40" s="347">
        <v>-25.7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4" t="s">
        <v>299</v>
      </c>
      <c r="AL41" s="1215"/>
      <c r="AM41" s="1215"/>
      <c r="AN41" s="1216"/>
      <c r="AO41" s="345">
        <v>342239</v>
      </c>
      <c r="AP41" s="345">
        <v>23315</v>
      </c>
      <c r="AQ41" s="346">
        <v>25274</v>
      </c>
      <c r="AR41" s="347">
        <v>-7.8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17" t="s">
        <v>509</v>
      </c>
      <c r="AN49" s="1219" t="s">
        <v>543</v>
      </c>
      <c r="AO49" s="1220"/>
      <c r="AP49" s="1220"/>
      <c r="AQ49" s="1220"/>
      <c r="AR49" s="122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18"/>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628657</v>
      </c>
      <c r="AN51" s="367">
        <v>41248</v>
      </c>
      <c r="AO51" s="368">
        <v>-63.3</v>
      </c>
      <c r="AP51" s="369">
        <v>78903</v>
      </c>
      <c r="AQ51" s="370">
        <v>-25.6</v>
      </c>
      <c r="AR51" s="371">
        <v>-37.700000000000003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440910</v>
      </c>
      <c r="AN52" s="375">
        <v>28929</v>
      </c>
      <c r="AO52" s="376">
        <v>151.69999999999999</v>
      </c>
      <c r="AP52" s="377">
        <v>49201</v>
      </c>
      <c r="AQ52" s="378">
        <v>11.1</v>
      </c>
      <c r="AR52" s="379">
        <v>140.6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1215219</v>
      </c>
      <c r="AN53" s="367">
        <v>80012</v>
      </c>
      <c r="AO53" s="368">
        <v>94</v>
      </c>
      <c r="AP53" s="369">
        <v>82993</v>
      </c>
      <c r="AQ53" s="370">
        <v>5.2</v>
      </c>
      <c r="AR53" s="371">
        <v>88.8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844938</v>
      </c>
      <c r="AN54" s="375">
        <v>55632</v>
      </c>
      <c r="AO54" s="376">
        <v>92.3</v>
      </c>
      <c r="AP54" s="377">
        <v>46787</v>
      </c>
      <c r="AQ54" s="378">
        <v>-4.9000000000000004</v>
      </c>
      <c r="AR54" s="379">
        <v>97.2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719969</v>
      </c>
      <c r="AN55" s="367">
        <v>47762</v>
      </c>
      <c r="AO55" s="368">
        <v>-40.299999999999997</v>
      </c>
      <c r="AP55" s="369">
        <v>108252</v>
      </c>
      <c r="AQ55" s="370">
        <v>30.4</v>
      </c>
      <c r="AR55" s="371">
        <v>-70.7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353699</v>
      </c>
      <c r="AN56" s="375">
        <v>23464</v>
      </c>
      <c r="AO56" s="376">
        <v>-57.8</v>
      </c>
      <c r="AP56" s="377">
        <v>50321</v>
      </c>
      <c r="AQ56" s="378">
        <v>7.6</v>
      </c>
      <c r="AR56" s="379">
        <v>-65.400000000000006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698792</v>
      </c>
      <c r="AN57" s="367">
        <v>46801</v>
      </c>
      <c r="AO57" s="368">
        <v>-2</v>
      </c>
      <c r="AP57" s="369">
        <v>93492</v>
      </c>
      <c r="AQ57" s="370">
        <v>-13.6</v>
      </c>
      <c r="AR57" s="371">
        <v>11.6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240622</v>
      </c>
      <c r="AN58" s="375">
        <v>16116</v>
      </c>
      <c r="AO58" s="376">
        <v>-31.3</v>
      </c>
      <c r="AP58" s="377">
        <v>53316</v>
      </c>
      <c r="AQ58" s="378">
        <v>6</v>
      </c>
      <c r="AR58" s="379">
        <v>-37.299999999999997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810912</v>
      </c>
      <c r="AN59" s="367">
        <v>55243</v>
      </c>
      <c r="AO59" s="368">
        <v>18</v>
      </c>
      <c r="AP59" s="369">
        <v>94796</v>
      </c>
      <c r="AQ59" s="370">
        <v>1.4</v>
      </c>
      <c r="AR59" s="371">
        <v>16.600000000000001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503821</v>
      </c>
      <c r="AN60" s="375">
        <v>34323</v>
      </c>
      <c r="AO60" s="376">
        <v>113</v>
      </c>
      <c r="AP60" s="377">
        <v>55781</v>
      </c>
      <c r="AQ60" s="378">
        <v>4.5999999999999996</v>
      </c>
      <c r="AR60" s="379">
        <v>108.4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814710</v>
      </c>
      <c r="AN61" s="382">
        <v>54213</v>
      </c>
      <c r="AO61" s="383">
        <v>1.3</v>
      </c>
      <c r="AP61" s="384">
        <v>91687</v>
      </c>
      <c r="AQ61" s="385">
        <v>-0.4</v>
      </c>
      <c r="AR61" s="371">
        <v>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476798</v>
      </c>
      <c r="AN62" s="375">
        <v>31693</v>
      </c>
      <c r="AO62" s="376">
        <v>53.6</v>
      </c>
      <c r="AP62" s="377">
        <v>51081</v>
      </c>
      <c r="AQ62" s="378">
        <v>4.9000000000000004</v>
      </c>
      <c r="AR62" s="379">
        <v>48.7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fvyM147o9Ju3dCctWsbV9dsbmnj7G9XxIlfUVLvjvXK0BBkX51dK8MAXuFLP7uxRShmBKUaVGbjzUu1Id9uoA==" saltValue="yoKGkyAx65MN4bRvwt9Q8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1" spans="125:125" ht="13.5" hidden="1" customHeight="1" x14ac:dyDescent="0.15">
      <c r="DU121" s="292"/>
    </row>
  </sheetData>
  <sheetProtection algorithmName="SHA-512" hashValue="gwnfCjgWNC5Jq36uWlN/VJ1rHJ58QGjFXdgo6tVXw8SKH0OqLjhFl1FOrRRrs5GPXUICOErk7fMjaMts2TVnsA==" saltValue="1O2Pd4XnkcKpCLMMpm43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vfE933T4merGsc+LUMbRjMvd3w3cEaFOKBVMqOa2qcaRoWX9Bi+nku0I5UPtN54WAdjx7IMEoCqzaznDCrBPbw==" saltValue="vOI3dkfeNWIERChBCl78M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1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3" t="s">
        <v>3</v>
      </c>
      <c r="D47" s="1233"/>
      <c r="E47" s="1234"/>
      <c r="F47" s="11">
        <v>55</v>
      </c>
      <c r="G47" s="12">
        <v>54.96</v>
      </c>
      <c r="H47" s="12">
        <v>55.22</v>
      </c>
      <c r="I47" s="12">
        <v>56.06</v>
      </c>
      <c r="J47" s="13">
        <v>54.62</v>
      </c>
    </row>
    <row r="48" spans="2:10" ht="57.75" customHeight="1" x14ac:dyDescent="0.15">
      <c r="B48" s="14"/>
      <c r="C48" s="1235" t="s">
        <v>4</v>
      </c>
      <c r="D48" s="1235"/>
      <c r="E48" s="1236"/>
      <c r="F48" s="15">
        <v>1.68</v>
      </c>
      <c r="G48" s="16">
        <v>1.31</v>
      </c>
      <c r="H48" s="16">
        <v>1.88</v>
      </c>
      <c r="I48" s="16">
        <v>2.11</v>
      </c>
      <c r="J48" s="17">
        <v>1.07</v>
      </c>
    </row>
    <row r="49" spans="2:10" ht="57.75" customHeight="1" thickBot="1" x14ac:dyDescent="0.2">
      <c r="B49" s="18"/>
      <c r="C49" s="1237" t="s">
        <v>5</v>
      </c>
      <c r="D49" s="1237"/>
      <c r="E49" s="1238"/>
      <c r="F49" s="19" t="s">
        <v>564</v>
      </c>
      <c r="G49" s="20" t="s">
        <v>565</v>
      </c>
      <c r="H49" s="20">
        <v>0.75</v>
      </c>
      <c r="I49" s="20">
        <v>0.41</v>
      </c>
      <c r="J49" s="21" t="s">
        <v>566</v>
      </c>
    </row>
    <row r="50" spans="2:10" ht="13.5" customHeight="1" x14ac:dyDescent="0.15"/>
  </sheetData>
  <sheetProtection algorithmName="SHA-512" hashValue="ZpeAhN433UYKuY2MbRmZOtM7P7QjxvfMqDFZ9XtUDZJRvh33MdzxmI2cOaNcLeGM6FcUHJl15p9WwVxI9zz+FA==" saltValue="e6GfoKvRfKE6n10a7xS9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2022-09-22T00:40:49Z</cp:lastPrinted>
  <dcterms:created xsi:type="dcterms:W3CDTF">2022-02-02T05:12:03Z</dcterms:created>
  <dcterms:modified xsi:type="dcterms:W3CDTF">2022-09-28T10:03:32Z</dcterms:modified>
  <cp:category/>
</cp:coreProperties>
</file>