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<sst xmlns="http://schemas.openxmlformats.org/spreadsheetml/2006/main" count="73" uniqueCount="30">
  <si>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１１－９　町税の収入状況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</si>
  <si>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</si>
  <si>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</si>
  <si>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</si>
  <si>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</si>
  <si>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</si>
  <si>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</si>
  <si>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</si>
  <si>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</si>
  <si>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</si>
  <si>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</si>
  <si>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</si>
  <si>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</si>
  <si>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</si>
  <si>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</si>
  <si>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</si>
  <si>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</si>
  <si>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</si>
  <si>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国有資産等所在市町村交付金及び納付金</t>
  </si>
  <si>
    <t>町  税</t>
  </si>
  <si>
    <t>単位：千円</t>
  </si>
  <si>
    <t>平成２７年度</t>
  </si>
  <si>
    <t>平成２８年度</t>
  </si>
  <si>
    <t>平成２９年度</t>
  </si>
  <si>
    <t>平成３０年度</t>
  </si>
  <si>
    <t>軽自動車税環境性能割</t>
  </si>
  <si>
    <t>令和元年度</t>
  </si>
  <si>
    <t>-</t>
  </si>
  <si>
    <t>令和２年度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</si>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</sst>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5" fillId="0" borderId="10" xfId="49" applyFont="1" applyFill="1" applyBorder="1" applyAlignment="1">
      <alignment horizontal="left"/>
    </xf>
    <xf numFmtId="38" fontId="5" fillId="0" borderId="11" xfId="49" applyFont="1" applyFill="1" applyBorder="1" applyAlignment="1">
      <alignment horizontal="left"/>
    </xf>
    <xf numFmtId="0" fontId="0" fillId="0" borderId="11" xfId="0" applyFill="1" applyBorder="1" applyAlignment="1">
      <alignment/>
    </xf>
    <xf numFmtId="38" fontId="5" fillId="0" borderId="12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3" xfId="49" applyFont="1" applyFill="1" applyBorder="1" applyAlignment="1">
      <alignment horizontal="center"/>
    </xf>
    <xf numFmtId="38" fontId="5" fillId="0" borderId="14" xfId="49" applyFont="1" applyFill="1" applyBorder="1" applyAlignment="1">
      <alignment horizontal="center"/>
    </xf>
    <xf numFmtId="38" fontId="44" fillId="0" borderId="13" xfId="49" applyFont="1" applyFill="1" applyBorder="1" applyAlignment="1">
      <alignment horizontal="center"/>
    </xf>
    <xf numFmtId="0" fontId="0" fillId="0" borderId="0" xfId="0" applyFill="1" applyAlignment="1">
      <alignment/>
    </xf>
    <xf numFmtId="38" fontId="44" fillId="0" borderId="15" xfId="49" applyFont="1" applyFill="1" applyBorder="1" applyAlignment="1">
      <alignment/>
    </xf>
    <xf numFmtId="38" fontId="44" fillId="0" borderId="16" xfId="49" applyFont="1" applyFill="1" applyBorder="1" applyAlignment="1">
      <alignment/>
    </xf>
    <xf numFmtId="176" fontId="3" fillId="0" borderId="17" xfId="49" applyNumberFormat="1" applyFont="1" applyFill="1" applyBorder="1" applyAlignment="1">
      <alignment horizontal="center" vertical="center" shrinkToFit="1"/>
    </xf>
    <xf numFmtId="38" fontId="45" fillId="0" borderId="18" xfId="49" applyFont="1" applyFill="1" applyBorder="1" applyAlignment="1">
      <alignment vertical="center"/>
    </xf>
    <xf numFmtId="38" fontId="44" fillId="0" borderId="19" xfId="49" applyFont="1" applyFill="1" applyBorder="1" applyAlignment="1">
      <alignment vertical="center"/>
    </xf>
    <xf numFmtId="38" fontId="44" fillId="0" borderId="20" xfId="49" applyFont="1" applyFill="1" applyBorder="1" applyAlignment="1">
      <alignment/>
    </xf>
    <xf numFmtId="38" fontId="44" fillId="0" borderId="21" xfId="49" applyFont="1" applyFill="1" applyBorder="1" applyAlignment="1">
      <alignment vertical="center"/>
    </xf>
    <xf numFmtId="38" fontId="44" fillId="0" borderId="20" xfId="49" applyFont="1" applyFill="1" applyBorder="1" applyAlignment="1">
      <alignment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/>
    </xf>
    <xf numFmtId="38" fontId="4" fillId="0" borderId="0" xfId="49" applyFont="1" applyFill="1" applyAlignment="1">
      <alignment vertical="top"/>
    </xf>
    <xf numFmtId="38" fontId="5" fillId="0" borderId="0" xfId="49" applyFont="1" applyFill="1" applyAlignment="1">
      <alignment/>
    </xf>
    <xf numFmtId="38" fontId="44" fillId="0" borderId="0" xfId="49" applyFont="1" applyFill="1" applyAlignment="1">
      <alignment/>
    </xf>
    <xf numFmtId="38" fontId="5" fillId="0" borderId="0" xfId="49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176" fontId="4" fillId="0" borderId="31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38" fontId="5" fillId="0" borderId="32" xfId="49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38" fontId="5" fillId="0" borderId="15" xfId="49" applyFont="1" applyFill="1" applyBorder="1" applyAlignment="1">
      <alignment/>
    </xf>
    <xf numFmtId="176" fontId="5" fillId="0" borderId="35" xfId="49" applyNumberFormat="1" applyFont="1" applyFill="1" applyBorder="1" applyAlignment="1">
      <alignment/>
    </xf>
    <xf numFmtId="38" fontId="5" fillId="0" borderId="36" xfId="49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38" fontId="5" fillId="0" borderId="16" xfId="49" applyFont="1" applyFill="1" applyBorder="1" applyAlignment="1">
      <alignment/>
    </xf>
    <xf numFmtId="176" fontId="5" fillId="0" borderId="39" xfId="49" applyNumberFormat="1" applyFont="1" applyFill="1" applyBorder="1" applyAlignment="1">
      <alignment/>
    </xf>
    <xf numFmtId="0" fontId="0" fillId="0" borderId="40" xfId="0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176" fontId="5" fillId="0" borderId="26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0" xfId="0" applyFill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42" xfId="49" applyFont="1" applyFill="1" applyBorder="1" applyAlignment="1">
      <alignment/>
    </xf>
    <xf numFmtId="38" fontId="5" fillId="0" borderId="20" xfId="49" applyFont="1" applyFill="1" applyBorder="1" applyAlignment="1">
      <alignment/>
    </xf>
    <xf numFmtId="176" fontId="5" fillId="0" borderId="27" xfId="49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13" xfId="49" applyFont="1" applyFill="1" applyBorder="1" applyAlignment="1">
      <alignment/>
    </xf>
    <xf numFmtId="38" fontId="44" fillId="0" borderId="13" xfId="49" applyFont="1" applyFill="1" applyBorder="1" applyAlignment="1">
      <alignment/>
    </xf>
    <xf numFmtId="176" fontId="5" fillId="0" borderId="17" xfId="49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38" fontId="5" fillId="0" borderId="44" xfId="49" applyFont="1" applyFill="1" applyBorder="1" applyAlignment="1">
      <alignment horizontal="right"/>
    </xf>
    <xf numFmtId="38" fontId="5" fillId="0" borderId="44" xfId="49" applyFont="1" applyFill="1" applyBorder="1" applyAlignment="1">
      <alignment/>
    </xf>
    <xf numFmtId="38" fontId="44" fillId="0" borderId="44" xfId="49" applyFont="1" applyFill="1" applyBorder="1" applyAlignment="1">
      <alignment/>
    </xf>
    <xf numFmtId="176" fontId="5" fillId="0" borderId="45" xfId="49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38" fontId="5" fillId="0" borderId="16" xfId="49" applyFon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14" xfId="49" applyFont="1" applyFill="1" applyBorder="1" applyAlignment="1">
      <alignment horizontal="left"/>
    </xf>
    <xf numFmtId="38" fontId="5" fillId="0" borderId="48" xfId="49" applyFont="1" applyFill="1" applyBorder="1" applyAlignment="1">
      <alignment horizontal="left"/>
    </xf>
    <xf numFmtId="38" fontId="6" fillId="0" borderId="14" xfId="49" applyFont="1" applyFill="1" applyBorder="1" applyAlignment="1">
      <alignment vertical="center" shrinkToFit="1"/>
    </xf>
    <xf numFmtId="38" fontId="6" fillId="0" borderId="48" xfId="49" applyFont="1" applyFill="1" applyBorder="1" applyAlignment="1">
      <alignment vertical="center" shrinkToFi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38" fontId="5" fillId="0" borderId="51" xfId="49" applyFont="1" applyFill="1" applyBorder="1" applyAlignment="1">
      <alignment horizontal="right"/>
    </xf>
    <xf numFmtId="38" fontId="5" fillId="0" borderId="51" xfId="49" applyFont="1" applyFill="1" applyBorder="1" applyAlignment="1">
      <alignment/>
    </xf>
    <xf numFmtId="38" fontId="44" fillId="0" borderId="51" xfId="49" applyFont="1" applyFill="1" applyBorder="1" applyAlignment="1">
      <alignment/>
    </xf>
    <xf numFmtId="176" fontId="5" fillId="0" borderId="52" xfId="49" applyNumberFormat="1" applyFont="1" applyFill="1" applyBorder="1" applyAlignment="1">
      <alignment/>
    </xf>
    <xf numFmtId="38" fontId="5" fillId="0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6" fontId="5" fillId="0" borderId="53" xfId="49" applyNumberFormat="1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44" fillId="0" borderId="43" xfId="49" applyFont="1" applyFill="1" applyBorder="1" applyAlignment="1">
      <alignment vertical="center"/>
    </xf>
    <xf numFmtId="176" fontId="5" fillId="0" borderId="54" xfId="49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38" fontId="5" fillId="0" borderId="21" xfId="49" applyFont="1" applyFill="1" applyBorder="1" applyAlignment="1">
      <alignment/>
    </xf>
    <xf numFmtId="38" fontId="5" fillId="0" borderId="21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right"/>
    </xf>
    <xf numFmtId="176" fontId="5" fillId="0" borderId="53" xfId="49" applyNumberFormat="1" applyFont="1" applyFill="1" applyBorder="1" applyAlignment="1">
      <alignment/>
    </xf>
    <xf numFmtId="38" fontId="5" fillId="0" borderId="43" xfId="49" applyFont="1" applyFill="1" applyBorder="1" applyAlignment="1">
      <alignment/>
    </xf>
    <xf numFmtId="38" fontId="44" fillId="0" borderId="43" xfId="49" applyFont="1" applyFill="1" applyBorder="1" applyAlignment="1">
      <alignment/>
    </xf>
    <xf numFmtId="176" fontId="5" fillId="0" borderId="54" xfId="49" applyNumberFormat="1" applyFont="1" applyFill="1" applyBorder="1" applyAlignment="1">
      <alignment/>
    </xf>
    <xf numFmtId="38" fontId="5" fillId="0" borderId="23" xfId="49" applyFont="1" applyFill="1" applyBorder="1" applyAlignment="1">
      <alignment vertical="center"/>
    </xf>
    <xf numFmtId="38" fontId="5" fillId="0" borderId="55" xfId="49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="85" zoomScaleSheetLayoutView="85" zoomScalePageLayoutView="0" workbookViewId="0" topLeftCell="A3">
      <selection activeCell="A3" sqref="A1:IV16384"/>
    </sheetView>
  </sheetViews>
  <sheetFormatPr defaultColWidth="9.00390625" defaultRowHeight="13.5"/>
  <cols>
    <col min="1" max="1" width="2.50390625" style="13" customWidth="1"/>
    <col min="2" max="2" width="2.375" style="13" customWidth="1"/>
    <col min="3" max="3" width="7.125" style="13" customWidth="1"/>
    <col min="4" max="4" width="4.00390625" style="13" customWidth="1"/>
    <col min="5" max="5" width="22.125" style="13" customWidth="1"/>
    <col min="6" max="7" width="10.625" style="13" hidden="1" customWidth="1"/>
    <col min="8" max="15" width="10.625" style="113" customWidth="1"/>
    <col min="16" max="19" width="10.625" style="114" customWidth="1"/>
    <col min="20" max="20" width="11.50390625" style="13" customWidth="1"/>
    <col min="21" max="21" width="11.50390625" style="13" bestFit="1" customWidth="1"/>
    <col min="22" max="22" width="10.125" style="37" customWidth="1"/>
    <col min="23" max="16384" width="9.125" style="13" customWidth="1"/>
  </cols>
  <sheetData>
    <row r="1" spans="1:22" ht="19.5" customHeight="1" thickBot="1">
      <c r="A1" s="33" t="s">
        <v>0</v>
      </c>
      <c r="B1" s="33"/>
      <c r="C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6"/>
      <c r="R1" s="36"/>
      <c r="S1" s="36"/>
      <c r="T1" s="36"/>
      <c r="V1" s="37" t="s">
        <v>20</v>
      </c>
    </row>
    <row r="2" spans="1:22" ht="18" customHeight="1">
      <c r="A2" s="1"/>
      <c r="B2" s="2"/>
      <c r="C2" s="2"/>
      <c r="D2" s="3"/>
      <c r="E2" s="30" t="s">
        <v>1</v>
      </c>
      <c r="F2" s="22" t="s">
        <v>17</v>
      </c>
      <c r="G2" s="23"/>
      <c r="H2" s="22" t="s">
        <v>21</v>
      </c>
      <c r="I2" s="23"/>
      <c r="J2" s="22" t="s">
        <v>22</v>
      </c>
      <c r="K2" s="23"/>
      <c r="L2" s="22" t="s">
        <v>23</v>
      </c>
      <c r="M2" s="23"/>
      <c r="N2" s="22" t="s">
        <v>24</v>
      </c>
      <c r="O2" s="23"/>
      <c r="P2" s="22" t="s">
        <v>26</v>
      </c>
      <c r="Q2" s="23"/>
      <c r="R2" s="22" t="s">
        <v>28</v>
      </c>
      <c r="S2" s="23"/>
      <c r="T2" s="26" t="s">
        <v>29</v>
      </c>
      <c r="U2" s="26"/>
      <c r="V2" s="27"/>
    </row>
    <row r="3" spans="1:22" ht="18" customHeight="1">
      <c r="A3" s="4"/>
      <c r="B3" s="5"/>
      <c r="C3" s="5"/>
      <c r="D3" s="6"/>
      <c r="E3" s="31"/>
      <c r="F3" s="24"/>
      <c r="G3" s="25"/>
      <c r="H3" s="24"/>
      <c r="I3" s="25"/>
      <c r="J3" s="24"/>
      <c r="K3" s="25"/>
      <c r="L3" s="24"/>
      <c r="M3" s="25"/>
      <c r="N3" s="24"/>
      <c r="O3" s="25"/>
      <c r="P3" s="24"/>
      <c r="Q3" s="25"/>
      <c r="R3" s="24"/>
      <c r="S3" s="25"/>
      <c r="T3" s="28"/>
      <c r="U3" s="28"/>
      <c r="V3" s="29"/>
    </row>
    <row r="4" spans="1:22" ht="18" customHeight="1" thickBot="1">
      <c r="A4" s="7" t="s">
        <v>2</v>
      </c>
      <c r="B4" s="8"/>
      <c r="C4" s="8"/>
      <c r="D4" s="6"/>
      <c r="E4" s="9" t="s">
        <v>3</v>
      </c>
      <c r="F4" s="10" t="s">
        <v>4</v>
      </c>
      <c r="G4" s="11" t="s">
        <v>5</v>
      </c>
      <c r="H4" s="10" t="s">
        <v>4</v>
      </c>
      <c r="I4" s="10" t="s">
        <v>5</v>
      </c>
      <c r="J4" s="10" t="s">
        <v>4</v>
      </c>
      <c r="K4" s="10" t="s">
        <v>5</v>
      </c>
      <c r="L4" s="10" t="s">
        <v>4</v>
      </c>
      <c r="M4" s="10" t="s">
        <v>5</v>
      </c>
      <c r="N4" s="12" t="s">
        <v>4</v>
      </c>
      <c r="O4" s="12" t="s">
        <v>5</v>
      </c>
      <c r="P4" s="12" t="s">
        <v>4</v>
      </c>
      <c r="Q4" s="12" t="s">
        <v>5</v>
      </c>
      <c r="R4" s="10" t="s">
        <v>4</v>
      </c>
      <c r="S4" s="10" t="s">
        <v>5</v>
      </c>
      <c r="T4" s="10" t="s">
        <v>4</v>
      </c>
      <c r="U4" s="10" t="s">
        <v>5</v>
      </c>
      <c r="V4" s="16" t="s">
        <v>6</v>
      </c>
    </row>
    <row r="5" spans="1:22" s="43" customFormat="1" ht="29.25" customHeight="1" thickBot="1" thickTop="1">
      <c r="A5" s="38" t="s">
        <v>19</v>
      </c>
      <c r="B5" s="39"/>
      <c r="C5" s="39"/>
      <c r="D5" s="40"/>
      <c r="E5" s="40"/>
      <c r="F5" s="41">
        <v>3336940</v>
      </c>
      <c r="G5" s="41">
        <v>3111932</v>
      </c>
      <c r="H5" s="41">
        <v>3111425</v>
      </c>
      <c r="I5" s="41">
        <v>2850070</v>
      </c>
      <c r="J5" s="41">
        <v>2821177</v>
      </c>
      <c r="K5" s="41">
        <v>2595699</v>
      </c>
      <c r="L5" s="17">
        <v>2844622</v>
      </c>
      <c r="M5" s="17">
        <v>2640311</v>
      </c>
      <c r="N5" s="17">
        <v>3020723.646</v>
      </c>
      <c r="O5" s="17">
        <v>2831207.955</v>
      </c>
      <c r="P5" s="17">
        <v>2959879.749</v>
      </c>
      <c r="Q5" s="17">
        <v>2774359.125</v>
      </c>
      <c r="R5" s="41">
        <v>2722471.328</v>
      </c>
      <c r="S5" s="41">
        <v>2537412.517</v>
      </c>
      <c r="T5" s="17">
        <f>T6+T7</f>
        <v>2771965.223</v>
      </c>
      <c r="U5" s="17">
        <f>U6+U7</f>
        <v>2590228.022</v>
      </c>
      <c r="V5" s="42">
        <f>U5/T5*100</f>
        <v>93.44374166414279</v>
      </c>
    </row>
    <row r="6" spans="1:22" ht="22.5" customHeight="1">
      <c r="A6" s="44"/>
      <c r="B6" s="45" t="s">
        <v>7</v>
      </c>
      <c r="C6" s="46"/>
      <c r="D6" s="46"/>
      <c r="E6" s="47"/>
      <c r="F6" s="48">
        <v>3152568</v>
      </c>
      <c r="G6" s="48">
        <v>3097566</v>
      </c>
      <c r="H6" s="48">
        <v>2843991</v>
      </c>
      <c r="I6" s="48">
        <v>2825569</v>
      </c>
      <c r="J6" s="48">
        <v>2590666</v>
      </c>
      <c r="K6" s="48">
        <v>2575162</v>
      </c>
      <c r="L6" s="14">
        <v>2636547</v>
      </c>
      <c r="M6" s="14">
        <f>M10+M13+M17+M20+M23+M28+M30</f>
        <v>2622197</v>
      </c>
      <c r="N6" s="14">
        <v>2825792.7849999997</v>
      </c>
      <c r="O6" s="14">
        <v>2811757.542</v>
      </c>
      <c r="P6" s="14">
        <f aca="true" t="shared" si="0" ref="P6:U6">P10+P13+P17+P20+P23+P28+P30+P26</f>
        <v>2778872.709</v>
      </c>
      <c r="Q6" s="14">
        <f t="shared" si="0"/>
        <v>2762953.5299999993</v>
      </c>
      <c r="R6" s="14">
        <f t="shared" si="0"/>
        <v>2545402.8460000004</v>
      </c>
      <c r="S6" s="14">
        <f t="shared" si="0"/>
        <v>2526683.9480000003</v>
      </c>
      <c r="T6" s="14">
        <f t="shared" si="0"/>
        <v>2594606.4990000003</v>
      </c>
      <c r="U6" s="14">
        <f t="shared" si="0"/>
        <v>2577348.026</v>
      </c>
      <c r="V6" s="49">
        <f>U6/T6*100</f>
        <v>99.33483273834966</v>
      </c>
    </row>
    <row r="7" spans="1:22" ht="22.5" customHeight="1" thickBot="1">
      <c r="A7" s="44"/>
      <c r="B7" s="50" t="s">
        <v>8</v>
      </c>
      <c r="C7" s="51"/>
      <c r="D7" s="51"/>
      <c r="E7" s="52"/>
      <c r="F7" s="53">
        <v>184372</v>
      </c>
      <c r="G7" s="53">
        <v>14366</v>
      </c>
      <c r="H7" s="53">
        <v>267433</v>
      </c>
      <c r="I7" s="53">
        <v>24502</v>
      </c>
      <c r="J7" s="53">
        <v>230512</v>
      </c>
      <c r="K7" s="53">
        <v>20536</v>
      </c>
      <c r="L7" s="15">
        <v>208076</v>
      </c>
      <c r="M7" s="15">
        <f>M11+M14+M18+M24</f>
        <v>18117</v>
      </c>
      <c r="N7" s="15">
        <v>194930.86099999998</v>
      </c>
      <c r="O7" s="15">
        <v>19450.413</v>
      </c>
      <c r="P7" s="15">
        <f>P11+P14+P18+P24</f>
        <v>181007.03999999998</v>
      </c>
      <c r="Q7" s="15">
        <v>11405.595</v>
      </c>
      <c r="R7" s="15">
        <f>R11+R14+R18+R24</f>
        <v>177068.48200000002</v>
      </c>
      <c r="S7" s="53">
        <v>10728.569</v>
      </c>
      <c r="T7" s="15">
        <f>T11+T14+T18+T24</f>
        <v>177358.724</v>
      </c>
      <c r="U7" s="15">
        <f>U11+U14+U18+U24</f>
        <v>12879.996000000001</v>
      </c>
      <c r="V7" s="54">
        <f aca="true" t="shared" si="1" ref="V7:V30">U7/T7*100</f>
        <v>7.262115846074763</v>
      </c>
    </row>
    <row r="8" spans="1:22" s="62" customFormat="1" ht="23.25" customHeight="1">
      <c r="A8" s="55"/>
      <c r="B8" s="56"/>
      <c r="C8" s="57" t="s">
        <v>9</v>
      </c>
      <c r="D8" s="58"/>
      <c r="E8" s="59"/>
      <c r="F8" s="60">
        <v>1683145</v>
      </c>
      <c r="G8" s="60">
        <v>1618062</v>
      </c>
      <c r="H8" s="60">
        <v>1455308</v>
      </c>
      <c r="I8" s="60">
        <v>1394054</v>
      </c>
      <c r="J8" s="60">
        <v>1185453</v>
      </c>
      <c r="K8" s="60">
        <v>1137436</v>
      </c>
      <c r="L8" s="18">
        <v>1192561</v>
      </c>
      <c r="M8" s="18">
        <v>1154242</v>
      </c>
      <c r="N8" s="18">
        <v>1398879.274</v>
      </c>
      <c r="O8" s="18">
        <v>1366037.019</v>
      </c>
      <c r="P8" s="18">
        <v>1351518.104</v>
      </c>
      <c r="Q8" s="18">
        <v>1318641.03</v>
      </c>
      <c r="R8" s="60">
        <v>1096512.252</v>
      </c>
      <c r="S8" s="60">
        <v>1063511.913</v>
      </c>
      <c r="T8" s="18">
        <f>T9+T12</f>
        <v>1201792.3769999999</v>
      </c>
      <c r="U8" s="18">
        <f>U9+U12</f>
        <v>1171864.418</v>
      </c>
      <c r="V8" s="61">
        <f t="shared" si="1"/>
        <v>97.50972301266313</v>
      </c>
    </row>
    <row r="9" spans="1:22" ht="18" customHeight="1">
      <c r="A9" s="44"/>
      <c r="B9" s="63"/>
      <c r="C9" s="44"/>
      <c r="D9" s="64" t="s">
        <v>10</v>
      </c>
      <c r="E9" s="65"/>
      <c r="F9" s="66">
        <v>908559</v>
      </c>
      <c r="G9" s="66">
        <v>850218</v>
      </c>
      <c r="H9" s="66">
        <v>773379</v>
      </c>
      <c r="I9" s="66">
        <v>718669</v>
      </c>
      <c r="J9" s="66">
        <v>761077</v>
      </c>
      <c r="K9" s="66">
        <v>717539</v>
      </c>
      <c r="L9" s="19">
        <v>753426</v>
      </c>
      <c r="M9" s="19">
        <v>719339</v>
      </c>
      <c r="N9" s="19">
        <v>763764.974</v>
      </c>
      <c r="O9" s="19">
        <v>734685.319</v>
      </c>
      <c r="P9" s="19">
        <v>779368.104</v>
      </c>
      <c r="Q9" s="19">
        <v>749492.53</v>
      </c>
      <c r="R9" s="66">
        <v>811074.752</v>
      </c>
      <c r="S9" s="66">
        <v>780652.713</v>
      </c>
      <c r="T9" s="19">
        <f>T10+T11</f>
        <v>869711.877</v>
      </c>
      <c r="U9" s="19">
        <f>U10+U11</f>
        <v>842094.118</v>
      </c>
      <c r="V9" s="67">
        <f t="shared" si="1"/>
        <v>96.824493291357</v>
      </c>
    </row>
    <row r="10" spans="1:22" ht="13.5" customHeight="1">
      <c r="A10" s="44"/>
      <c r="B10" s="63"/>
      <c r="C10" s="44"/>
      <c r="D10" s="68"/>
      <c r="E10" s="69" t="s">
        <v>7</v>
      </c>
      <c r="F10" s="70">
        <v>863350</v>
      </c>
      <c r="G10" s="70">
        <v>845147</v>
      </c>
      <c r="H10" s="70">
        <v>713000</v>
      </c>
      <c r="I10" s="70">
        <v>708656</v>
      </c>
      <c r="J10" s="70">
        <v>713306</v>
      </c>
      <c r="K10" s="70">
        <v>709160</v>
      </c>
      <c r="L10" s="71">
        <v>715198</v>
      </c>
      <c r="M10" s="71">
        <v>712126</v>
      </c>
      <c r="N10" s="71">
        <v>732387.46</v>
      </c>
      <c r="O10" s="71">
        <v>728613.917</v>
      </c>
      <c r="P10" s="71">
        <v>751597.9</v>
      </c>
      <c r="Q10" s="71">
        <v>745858.101</v>
      </c>
      <c r="R10" s="70">
        <v>782350.02</v>
      </c>
      <c r="S10" s="70">
        <v>777510.396</v>
      </c>
      <c r="T10" s="71">
        <v>840807.1</v>
      </c>
      <c r="U10" s="71">
        <v>837835.486</v>
      </c>
      <c r="V10" s="72">
        <f t="shared" si="1"/>
        <v>99.6465760101217</v>
      </c>
    </row>
    <row r="11" spans="1:22" ht="13.5" customHeight="1">
      <c r="A11" s="44"/>
      <c r="B11" s="63"/>
      <c r="C11" s="44"/>
      <c r="D11" s="73"/>
      <c r="E11" s="74" t="s">
        <v>8</v>
      </c>
      <c r="F11" s="75">
        <v>45209</v>
      </c>
      <c r="G11" s="75">
        <v>5071</v>
      </c>
      <c r="H11" s="75">
        <v>60379</v>
      </c>
      <c r="I11" s="75">
        <v>10013</v>
      </c>
      <c r="J11" s="75">
        <v>47771</v>
      </c>
      <c r="K11" s="75">
        <v>8379</v>
      </c>
      <c r="L11" s="76">
        <v>38228</v>
      </c>
      <c r="M11" s="76">
        <v>7214</v>
      </c>
      <c r="N11" s="76">
        <v>31377.514</v>
      </c>
      <c r="O11" s="76">
        <v>6071.402</v>
      </c>
      <c r="P11" s="76">
        <v>27770.204</v>
      </c>
      <c r="Q11" s="76">
        <v>3634.429</v>
      </c>
      <c r="R11" s="75">
        <v>28724.732</v>
      </c>
      <c r="S11" s="75">
        <v>3142.317</v>
      </c>
      <c r="T11" s="76">
        <v>28904.777</v>
      </c>
      <c r="U11" s="76">
        <v>4258.632</v>
      </c>
      <c r="V11" s="77">
        <f t="shared" si="1"/>
        <v>14.733315534660585</v>
      </c>
    </row>
    <row r="12" spans="1:22" ht="18" customHeight="1">
      <c r="A12" s="44"/>
      <c r="B12" s="63"/>
      <c r="C12" s="44"/>
      <c r="D12" s="64" t="s">
        <v>11</v>
      </c>
      <c r="E12" s="65"/>
      <c r="F12" s="66">
        <v>774586</v>
      </c>
      <c r="G12" s="66">
        <v>767844</v>
      </c>
      <c r="H12" s="66">
        <v>681928</v>
      </c>
      <c r="I12" s="66">
        <v>675385</v>
      </c>
      <c r="J12" s="66">
        <v>424376</v>
      </c>
      <c r="K12" s="66">
        <v>419897</v>
      </c>
      <c r="L12" s="19">
        <v>439135</v>
      </c>
      <c r="M12" s="19">
        <v>434903</v>
      </c>
      <c r="N12" s="19">
        <v>635114.3</v>
      </c>
      <c r="O12" s="19">
        <v>631351.7</v>
      </c>
      <c r="P12" s="19">
        <v>572150</v>
      </c>
      <c r="Q12" s="19">
        <v>569148.5</v>
      </c>
      <c r="R12" s="66">
        <v>285437.5</v>
      </c>
      <c r="S12" s="66">
        <v>282859.2</v>
      </c>
      <c r="T12" s="19">
        <f>T13+T14</f>
        <v>332080.5</v>
      </c>
      <c r="U12" s="19">
        <f>U13+U14</f>
        <v>329770.3</v>
      </c>
      <c r="V12" s="67">
        <f t="shared" si="1"/>
        <v>99.30432530666509</v>
      </c>
    </row>
    <row r="13" spans="1:22" ht="13.5" customHeight="1">
      <c r="A13" s="44"/>
      <c r="B13" s="63"/>
      <c r="C13" s="44"/>
      <c r="D13" s="78"/>
      <c r="E13" s="69" t="s">
        <v>7</v>
      </c>
      <c r="F13" s="70">
        <v>768783</v>
      </c>
      <c r="G13" s="70">
        <v>767650</v>
      </c>
      <c r="H13" s="70">
        <v>674973</v>
      </c>
      <c r="I13" s="70">
        <v>674735</v>
      </c>
      <c r="J13" s="70">
        <v>419266</v>
      </c>
      <c r="K13" s="70">
        <v>419216</v>
      </c>
      <c r="L13" s="71">
        <v>435521</v>
      </c>
      <c r="M13" s="71">
        <v>434662</v>
      </c>
      <c r="N13" s="71">
        <v>631166.9</v>
      </c>
      <c r="O13" s="71">
        <v>631086.7</v>
      </c>
      <c r="P13" s="71">
        <v>569050.2</v>
      </c>
      <c r="Q13" s="71">
        <v>568900.2</v>
      </c>
      <c r="R13" s="70">
        <v>282666.7</v>
      </c>
      <c r="S13" s="70">
        <v>282650.1</v>
      </c>
      <c r="T13" s="71">
        <v>329502.2</v>
      </c>
      <c r="U13" s="71">
        <v>329272.2</v>
      </c>
      <c r="V13" s="72">
        <f t="shared" si="1"/>
        <v>99.93019773464334</v>
      </c>
    </row>
    <row r="14" spans="1:22" ht="13.5" customHeight="1" thickBot="1">
      <c r="A14" s="44"/>
      <c r="B14" s="63"/>
      <c r="C14" s="44"/>
      <c r="D14" s="78"/>
      <c r="E14" s="79" t="s">
        <v>8</v>
      </c>
      <c r="F14" s="53">
        <v>5803</v>
      </c>
      <c r="G14" s="53">
        <v>194</v>
      </c>
      <c r="H14" s="53">
        <v>6955</v>
      </c>
      <c r="I14" s="53">
        <v>650</v>
      </c>
      <c r="J14" s="53">
        <v>5111</v>
      </c>
      <c r="K14" s="53">
        <v>681</v>
      </c>
      <c r="L14" s="15">
        <v>3614</v>
      </c>
      <c r="M14" s="15">
        <v>241</v>
      </c>
      <c r="N14" s="15">
        <v>3947.4</v>
      </c>
      <c r="O14" s="15">
        <v>265</v>
      </c>
      <c r="P14" s="15">
        <v>3099.8</v>
      </c>
      <c r="Q14" s="15">
        <v>248.3</v>
      </c>
      <c r="R14" s="53">
        <v>2770.8</v>
      </c>
      <c r="S14" s="53">
        <v>209.1</v>
      </c>
      <c r="T14" s="15">
        <v>2578.3</v>
      </c>
      <c r="U14" s="15">
        <v>498.1</v>
      </c>
      <c r="V14" s="54">
        <f t="shared" si="1"/>
        <v>19.318931078617695</v>
      </c>
    </row>
    <row r="15" spans="1:22" s="62" customFormat="1" ht="23.25" customHeight="1">
      <c r="A15" s="80"/>
      <c r="B15" s="56"/>
      <c r="C15" s="57" t="s">
        <v>12</v>
      </c>
      <c r="D15" s="81"/>
      <c r="E15" s="82"/>
      <c r="F15" s="60">
        <v>1513962</v>
      </c>
      <c r="G15" s="60">
        <v>1357973</v>
      </c>
      <c r="H15" s="60">
        <v>1497159</v>
      </c>
      <c r="I15" s="60">
        <v>1301655</v>
      </c>
      <c r="J15" s="60">
        <v>1471418</v>
      </c>
      <c r="K15" s="60">
        <v>1297893</v>
      </c>
      <c r="L15" s="18">
        <v>1477271</v>
      </c>
      <c r="M15" s="18">
        <v>1314667</v>
      </c>
      <c r="N15" s="18">
        <v>1443271.047</v>
      </c>
      <c r="O15" s="18">
        <v>1289681.081</v>
      </c>
      <c r="P15" s="18">
        <v>1430573.266</v>
      </c>
      <c r="Q15" s="18">
        <v>1280560.786</v>
      </c>
      <c r="R15" s="60">
        <v>1458467.68</v>
      </c>
      <c r="S15" s="60">
        <v>1308796.678</v>
      </c>
      <c r="T15" s="18">
        <f>T16+T19</f>
        <v>1391116.877</v>
      </c>
      <c r="U15" s="18">
        <f>U16+U19</f>
        <v>1241678.605</v>
      </c>
      <c r="V15" s="61">
        <f t="shared" si="1"/>
        <v>89.25767672934356</v>
      </c>
    </row>
    <row r="16" spans="1:22" ht="18" customHeight="1">
      <c r="A16" s="44"/>
      <c r="B16" s="63"/>
      <c r="C16" s="44"/>
      <c r="D16" s="83" t="s">
        <v>12</v>
      </c>
      <c r="E16" s="84"/>
      <c r="F16" s="66">
        <v>1509200</v>
      </c>
      <c r="G16" s="66">
        <v>1353211</v>
      </c>
      <c r="H16" s="66">
        <v>1492309</v>
      </c>
      <c r="I16" s="66">
        <v>1296806</v>
      </c>
      <c r="J16" s="66">
        <v>1466420</v>
      </c>
      <c r="K16" s="66">
        <v>1292895</v>
      </c>
      <c r="L16" s="19">
        <v>1472032</v>
      </c>
      <c r="M16" s="19">
        <v>1309427</v>
      </c>
      <c r="N16" s="19">
        <v>1438053.147</v>
      </c>
      <c r="O16" s="19">
        <v>1284463.181</v>
      </c>
      <c r="P16" s="19">
        <v>1425538.166</v>
      </c>
      <c r="Q16" s="19">
        <v>1275525.686</v>
      </c>
      <c r="R16" s="66">
        <v>1453478.98</v>
      </c>
      <c r="S16" s="66">
        <v>1303807.978</v>
      </c>
      <c r="T16" s="19">
        <f>T17+T18</f>
        <v>1386123.6770000001</v>
      </c>
      <c r="U16" s="19">
        <f>U17+U18</f>
        <v>1236685.405</v>
      </c>
      <c r="V16" s="67">
        <f t="shared" si="1"/>
        <v>89.21897991646527</v>
      </c>
    </row>
    <row r="17" spans="1:22" ht="13.5" customHeight="1">
      <c r="A17" s="44"/>
      <c r="B17" s="63"/>
      <c r="C17" s="44"/>
      <c r="D17" s="68"/>
      <c r="E17" s="69" t="s">
        <v>7</v>
      </c>
      <c r="F17" s="70">
        <v>1379055</v>
      </c>
      <c r="G17" s="70">
        <v>1344474</v>
      </c>
      <c r="H17" s="70">
        <v>1296900</v>
      </c>
      <c r="I17" s="70">
        <v>1283234</v>
      </c>
      <c r="J17" s="70">
        <v>1292927</v>
      </c>
      <c r="K17" s="70">
        <v>1281821</v>
      </c>
      <c r="L17" s="71">
        <v>1309145</v>
      </c>
      <c r="M17" s="71">
        <v>1299041</v>
      </c>
      <c r="N17" s="71">
        <v>1281620.6</v>
      </c>
      <c r="O17" s="71">
        <v>1271762.9</v>
      </c>
      <c r="P17" s="71">
        <v>1278101.5</v>
      </c>
      <c r="Q17" s="71">
        <v>1268335.72</v>
      </c>
      <c r="R17" s="70">
        <v>1310332.2</v>
      </c>
      <c r="S17" s="70">
        <v>1296704.726</v>
      </c>
      <c r="T17" s="71">
        <v>1242389.3</v>
      </c>
      <c r="U17" s="71">
        <v>1228766.841</v>
      </c>
      <c r="V17" s="72">
        <f t="shared" si="1"/>
        <v>98.9035273404238</v>
      </c>
    </row>
    <row r="18" spans="1:22" ht="13.5" customHeight="1">
      <c r="A18" s="44"/>
      <c r="B18" s="63"/>
      <c r="C18" s="44"/>
      <c r="D18" s="68"/>
      <c r="E18" s="79" t="s">
        <v>8</v>
      </c>
      <c r="F18" s="75">
        <v>130145</v>
      </c>
      <c r="G18" s="75">
        <v>8737</v>
      </c>
      <c r="H18" s="75">
        <v>195409</v>
      </c>
      <c r="I18" s="75">
        <v>13572</v>
      </c>
      <c r="J18" s="75">
        <v>173493</v>
      </c>
      <c r="K18" s="75">
        <v>11074</v>
      </c>
      <c r="L18" s="76">
        <v>162887</v>
      </c>
      <c r="M18" s="76">
        <v>10387</v>
      </c>
      <c r="N18" s="76">
        <v>156432.547</v>
      </c>
      <c r="O18" s="76">
        <v>12700.281</v>
      </c>
      <c r="P18" s="76">
        <v>147436.666</v>
      </c>
      <c r="Q18" s="76">
        <v>7189.966</v>
      </c>
      <c r="R18" s="75">
        <v>143146.78</v>
      </c>
      <c r="S18" s="75">
        <v>7103.252</v>
      </c>
      <c r="T18" s="76">
        <v>143734.377</v>
      </c>
      <c r="U18" s="76">
        <v>7918.564</v>
      </c>
      <c r="V18" s="77">
        <f t="shared" si="1"/>
        <v>5.509165006503629</v>
      </c>
    </row>
    <row r="19" spans="1:22" ht="18" customHeight="1">
      <c r="A19" s="44"/>
      <c r="B19" s="63"/>
      <c r="C19" s="44"/>
      <c r="D19" s="85" t="s">
        <v>18</v>
      </c>
      <c r="E19" s="86"/>
      <c r="F19" s="66">
        <v>4762</v>
      </c>
      <c r="G19" s="66">
        <v>4762</v>
      </c>
      <c r="H19" s="66">
        <v>4850</v>
      </c>
      <c r="I19" s="66">
        <v>4850</v>
      </c>
      <c r="J19" s="66">
        <v>4998</v>
      </c>
      <c r="K19" s="66">
        <v>4998</v>
      </c>
      <c r="L19" s="19">
        <v>5240</v>
      </c>
      <c r="M19" s="19">
        <v>5240</v>
      </c>
      <c r="N19" s="19">
        <v>5217.9</v>
      </c>
      <c r="O19" s="19">
        <v>5217.9</v>
      </c>
      <c r="P19" s="19">
        <v>5035.1</v>
      </c>
      <c r="Q19" s="19">
        <v>5035.1</v>
      </c>
      <c r="R19" s="66">
        <v>4988.7</v>
      </c>
      <c r="S19" s="66">
        <v>4988.7</v>
      </c>
      <c r="T19" s="19">
        <f>T20</f>
        <v>4993.2</v>
      </c>
      <c r="U19" s="19">
        <f>U20</f>
        <v>4993.2</v>
      </c>
      <c r="V19" s="67">
        <f t="shared" si="1"/>
        <v>100</v>
      </c>
    </row>
    <row r="20" spans="1:22" ht="13.5" customHeight="1" thickBot="1">
      <c r="A20" s="44"/>
      <c r="B20" s="63"/>
      <c r="C20" s="87"/>
      <c r="D20" s="88"/>
      <c r="E20" s="89" t="s">
        <v>7</v>
      </c>
      <c r="F20" s="90">
        <v>4762</v>
      </c>
      <c r="G20" s="90">
        <v>4762</v>
      </c>
      <c r="H20" s="90">
        <v>4850</v>
      </c>
      <c r="I20" s="90">
        <v>4850</v>
      </c>
      <c r="J20" s="90">
        <v>4998</v>
      </c>
      <c r="K20" s="90">
        <v>4998</v>
      </c>
      <c r="L20" s="91">
        <v>5240</v>
      </c>
      <c r="M20" s="91">
        <v>5240</v>
      </c>
      <c r="N20" s="91">
        <v>5217.9</v>
      </c>
      <c r="O20" s="91">
        <v>5217.9</v>
      </c>
      <c r="P20" s="91">
        <v>5035.1</v>
      </c>
      <c r="Q20" s="91">
        <v>5035.1</v>
      </c>
      <c r="R20" s="90">
        <v>4988.7</v>
      </c>
      <c r="S20" s="90">
        <v>4988.7</v>
      </c>
      <c r="T20" s="91">
        <v>4993.2</v>
      </c>
      <c r="U20" s="91">
        <v>4993.2</v>
      </c>
      <c r="V20" s="92">
        <f t="shared" si="1"/>
        <v>100</v>
      </c>
    </row>
    <row r="21" spans="1:22" s="62" customFormat="1" ht="23.25" customHeight="1">
      <c r="A21" s="55"/>
      <c r="B21" s="56"/>
      <c r="C21" s="93" t="s">
        <v>13</v>
      </c>
      <c r="D21" s="94"/>
      <c r="E21" s="95"/>
      <c r="F21" s="96">
        <v>40154</v>
      </c>
      <c r="G21" s="96">
        <v>36218</v>
      </c>
      <c r="H21" s="96">
        <v>45767</v>
      </c>
      <c r="I21" s="96">
        <v>41170</v>
      </c>
      <c r="J21" s="96">
        <v>52456</v>
      </c>
      <c r="K21" s="96">
        <v>48520</v>
      </c>
      <c r="L21" s="20">
        <v>53526</v>
      </c>
      <c r="M21" s="20">
        <v>50139</v>
      </c>
      <c r="N21" s="20">
        <v>54886.9</v>
      </c>
      <c r="O21" s="20">
        <v>51803.43</v>
      </c>
      <c r="P21" s="20">
        <v>56455.87</v>
      </c>
      <c r="Q21" s="20">
        <v>53824.8</v>
      </c>
      <c r="R21" s="96">
        <v>59979.67</v>
      </c>
      <c r="S21" s="96">
        <v>57592.2</v>
      </c>
      <c r="T21" s="20">
        <f>T22+T25</f>
        <v>61688.869999999995</v>
      </c>
      <c r="U21" s="20">
        <f>U22+U25</f>
        <v>59317.899999999994</v>
      </c>
      <c r="V21" s="97">
        <f t="shared" si="1"/>
        <v>96.1565676271911</v>
      </c>
    </row>
    <row r="22" spans="1:22" s="62" customFormat="1" ht="23.25" customHeight="1">
      <c r="A22" s="55"/>
      <c r="B22" s="56"/>
      <c r="C22" s="93"/>
      <c r="D22" s="83" t="s">
        <v>13</v>
      </c>
      <c r="E22" s="84"/>
      <c r="F22" s="98"/>
      <c r="G22" s="98"/>
      <c r="H22" s="98">
        <v>45767</v>
      </c>
      <c r="I22" s="98">
        <v>41170</v>
      </c>
      <c r="J22" s="98">
        <v>52456</v>
      </c>
      <c r="K22" s="98">
        <v>48520</v>
      </c>
      <c r="L22" s="99">
        <v>53526</v>
      </c>
      <c r="M22" s="99">
        <v>50139</v>
      </c>
      <c r="N22" s="99">
        <v>54886.9</v>
      </c>
      <c r="O22" s="99">
        <v>51803.43</v>
      </c>
      <c r="P22" s="99">
        <v>55868.47</v>
      </c>
      <c r="Q22" s="99">
        <v>53237.4</v>
      </c>
      <c r="R22" s="98">
        <v>57263.37</v>
      </c>
      <c r="S22" s="98">
        <v>54875.9</v>
      </c>
      <c r="T22" s="21">
        <f>T23+T24</f>
        <v>58721.27</v>
      </c>
      <c r="U22" s="21">
        <f>U23+U24</f>
        <v>56350.299999999996</v>
      </c>
      <c r="V22" s="100">
        <f t="shared" si="1"/>
        <v>95.96233187735892</v>
      </c>
    </row>
    <row r="23" spans="1:22" ht="13.5" customHeight="1">
      <c r="A23" s="63"/>
      <c r="B23" s="63"/>
      <c r="C23" s="44"/>
      <c r="D23" s="68"/>
      <c r="E23" s="69" t="s">
        <v>7</v>
      </c>
      <c r="F23" s="70">
        <v>36939</v>
      </c>
      <c r="G23" s="70">
        <v>35855</v>
      </c>
      <c r="H23" s="70">
        <v>41077</v>
      </c>
      <c r="I23" s="70">
        <v>40903</v>
      </c>
      <c r="J23" s="70">
        <v>48319</v>
      </c>
      <c r="K23" s="70">
        <v>48117</v>
      </c>
      <c r="L23" s="71">
        <v>50179</v>
      </c>
      <c r="M23" s="71">
        <v>49864</v>
      </c>
      <c r="N23" s="71">
        <v>51713.5</v>
      </c>
      <c r="O23" s="71">
        <v>51389.7</v>
      </c>
      <c r="P23" s="71">
        <v>53168.1</v>
      </c>
      <c r="Q23" s="71">
        <v>52904.5</v>
      </c>
      <c r="R23" s="70">
        <v>54837.2</v>
      </c>
      <c r="S23" s="70">
        <v>54602</v>
      </c>
      <c r="T23" s="71">
        <v>56580</v>
      </c>
      <c r="U23" s="71">
        <v>56145.6</v>
      </c>
      <c r="V23" s="72">
        <f t="shared" si="1"/>
        <v>99.2322375397667</v>
      </c>
    </row>
    <row r="24" spans="1:22" ht="13.5" customHeight="1">
      <c r="A24" s="63"/>
      <c r="B24" s="63"/>
      <c r="C24" s="44"/>
      <c r="D24" s="101"/>
      <c r="E24" s="74" t="s">
        <v>8</v>
      </c>
      <c r="F24" s="75">
        <v>3214</v>
      </c>
      <c r="G24" s="75">
        <v>363</v>
      </c>
      <c r="H24" s="75">
        <v>4690</v>
      </c>
      <c r="I24" s="75">
        <v>267</v>
      </c>
      <c r="J24" s="75">
        <v>4137</v>
      </c>
      <c r="K24" s="75">
        <v>402</v>
      </c>
      <c r="L24" s="76">
        <v>3347</v>
      </c>
      <c r="M24" s="76">
        <v>275</v>
      </c>
      <c r="N24" s="76">
        <v>3173.4</v>
      </c>
      <c r="O24" s="76">
        <v>413.73</v>
      </c>
      <c r="P24" s="76">
        <v>2700.37</v>
      </c>
      <c r="Q24" s="76">
        <v>332.9</v>
      </c>
      <c r="R24" s="75">
        <v>2426.17</v>
      </c>
      <c r="S24" s="75">
        <v>273.9</v>
      </c>
      <c r="T24" s="76">
        <v>2141.27</v>
      </c>
      <c r="U24" s="76">
        <v>204.7</v>
      </c>
      <c r="V24" s="77">
        <f t="shared" si="1"/>
        <v>9.559747252798573</v>
      </c>
    </row>
    <row r="25" spans="1:22" ht="13.5" customHeight="1">
      <c r="A25" s="44"/>
      <c r="B25" s="63"/>
      <c r="C25" s="44"/>
      <c r="D25" s="85" t="s">
        <v>25</v>
      </c>
      <c r="E25" s="86"/>
      <c r="F25" s="102"/>
      <c r="G25" s="102"/>
      <c r="H25" s="103" t="s">
        <v>27</v>
      </c>
      <c r="I25" s="103" t="s">
        <v>27</v>
      </c>
      <c r="J25" s="103" t="s">
        <v>27</v>
      </c>
      <c r="K25" s="103" t="s">
        <v>27</v>
      </c>
      <c r="L25" s="103" t="s">
        <v>27</v>
      </c>
      <c r="M25" s="103" t="s">
        <v>27</v>
      </c>
      <c r="N25" s="103" t="s">
        <v>27</v>
      </c>
      <c r="O25" s="103" t="s">
        <v>27</v>
      </c>
      <c r="P25" s="104">
        <v>587.4</v>
      </c>
      <c r="Q25" s="104">
        <v>587.4</v>
      </c>
      <c r="R25" s="104">
        <v>2716.3</v>
      </c>
      <c r="S25" s="104">
        <v>2716.3</v>
      </c>
      <c r="T25" s="19">
        <f>T26</f>
        <v>2967.6</v>
      </c>
      <c r="U25" s="19">
        <f>U26</f>
        <v>2967.6</v>
      </c>
      <c r="V25" s="105">
        <f t="shared" si="1"/>
        <v>100</v>
      </c>
    </row>
    <row r="26" spans="1:22" ht="13.5" customHeight="1" thickBot="1">
      <c r="A26" s="44"/>
      <c r="B26" s="63"/>
      <c r="C26" s="44"/>
      <c r="D26" s="88"/>
      <c r="E26" s="89" t="s">
        <v>7</v>
      </c>
      <c r="F26" s="106"/>
      <c r="G26" s="106"/>
      <c r="H26" s="103" t="s">
        <v>27</v>
      </c>
      <c r="I26" s="103" t="s">
        <v>27</v>
      </c>
      <c r="J26" s="103" t="s">
        <v>27</v>
      </c>
      <c r="K26" s="103" t="s">
        <v>27</v>
      </c>
      <c r="L26" s="103" t="s">
        <v>27</v>
      </c>
      <c r="M26" s="103" t="s">
        <v>27</v>
      </c>
      <c r="N26" s="103" t="s">
        <v>27</v>
      </c>
      <c r="O26" s="103" t="s">
        <v>27</v>
      </c>
      <c r="P26" s="104">
        <v>587.4</v>
      </c>
      <c r="Q26" s="104">
        <v>587.4</v>
      </c>
      <c r="R26" s="104">
        <v>2716.3</v>
      </c>
      <c r="S26" s="104">
        <v>2716.3</v>
      </c>
      <c r="T26" s="107">
        <v>2967.6</v>
      </c>
      <c r="U26" s="107">
        <v>2967.6</v>
      </c>
      <c r="V26" s="108">
        <f t="shared" si="1"/>
        <v>100</v>
      </c>
    </row>
    <row r="27" spans="1:22" s="62" customFormat="1" ht="23.25" customHeight="1">
      <c r="A27" s="80"/>
      <c r="B27" s="56"/>
      <c r="C27" s="57" t="s">
        <v>14</v>
      </c>
      <c r="D27" s="58"/>
      <c r="E27" s="109"/>
      <c r="F27" s="60">
        <v>92164</v>
      </c>
      <c r="G27" s="60">
        <v>92164</v>
      </c>
      <c r="H27" s="60">
        <v>106127</v>
      </c>
      <c r="I27" s="60">
        <v>106127</v>
      </c>
      <c r="J27" s="60">
        <v>105069</v>
      </c>
      <c r="K27" s="60">
        <v>105069</v>
      </c>
      <c r="L27" s="18">
        <v>114689</v>
      </c>
      <c r="M27" s="18">
        <v>114689</v>
      </c>
      <c r="N27" s="18">
        <v>117411.835</v>
      </c>
      <c r="O27" s="18">
        <v>117411.835</v>
      </c>
      <c r="P27" s="18">
        <v>115144.979</v>
      </c>
      <c r="Q27" s="18">
        <v>115144.979</v>
      </c>
      <c r="R27" s="60">
        <v>103352.586</v>
      </c>
      <c r="S27" s="60">
        <v>103352.586</v>
      </c>
      <c r="T27" s="18">
        <f>T28</f>
        <v>112909.309</v>
      </c>
      <c r="U27" s="18">
        <f>U28</f>
        <v>112909.309</v>
      </c>
      <c r="V27" s="61">
        <f t="shared" si="1"/>
        <v>100</v>
      </c>
    </row>
    <row r="28" spans="1:22" ht="13.5" customHeight="1" thickBot="1">
      <c r="A28" s="44"/>
      <c r="B28" s="63"/>
      <c r="C28" s="87"/>
      <c r="D28" s="110"/>
      <c r="E28" s="89" t="s">
        <v>7</v>
      </c>
      <c r="F28" s="90">
        <v>92164</v>
      </c>
      <c r="G28" s="90">
        <v>92164</v>
      </c>
      <c r="H28" s="90">
        <v>106127</v>
      </c>
      <c r="I28" s="90">
        <v>106127</v>
      </c>
      <c r="J28" s="90">
        <v>105069</v>
      </c>
      <c r="K28" s="90">
        <v>105069</v>
      </c>
      <c r="L28" s="91">
        <v>114689</v>
      </c>
      <c r="M28" s="91">
        <v>114689</v>
      </c>
      <c r="N28" s="91">
        <v>117411.835</v>
      </c>
      <c r="O28" s="91">
        <v>117411.835</v>
      </c>
      <c r="P28" s="91">
        <v>115144.979</v>
      </c>
      <c r="Q28" s="91">
        <v>115144.979</v>
      </c>
      <c r="R28" s="90">
        <v>103352.586</v>
      </c>
      <c r="S28" s="90">
        <v>103352.586</v>
      </c>
      <c r="T28" s="91">
        <v>112909.309</v>
      </c>
      <c r="U28" s="91">
        <v>112909.309</v>
      </c>
      <c r="V28" s="92">
        <f t="shared" si="1"/>
        <v>100</v>
      </c>
    </row>
    <row r="29" spans="1:22" s="62" customFormat="1" ht="23.25" customHeight="1">
      <c r="A29" s="80"/>
      <c r="B29" s="93"/>
      <c r="C29" s="57" t="s">
        <v>15</v>
      </c>
      <c r="D29" s="58"/>
      <c r="E29" s="109"/>
      <c r="F29" s="60">
        <v>7514</v>
      </c>
      <c r="G29" s="60">
        <v>7514</v>
      </c>
      <c r="H29" s="60">
        <v>7064</v>
      </c>
      <c r="I29" s="60">
        <v>7064</v>
      </c>
      <c r="J29" s="60">
        <v>6781</v>
      </c>
      <c r="K29" s="60">
        <v>6781</v>
      </c>
      <c r="L29" s="18">
        <v>6575</v>
      </c>
      <c r="M29" s="18">
        <v>6575</v>
      </c>
      <c r="N29" s="18">
        <v>6274.59</v>
      </c>
      <c r="O29" s="18">
        <v>6274.59</v>
      </c>
      <c r="P29" s="18">
        <v>6187.53</v>
      </c>
      <c r="Q29" s="18">
        <v>6187.53</v>
      </c>
      <c r="R29" s="60">
        <v>4159.14</v>
      </c>
      <c r="S29" s="60">
        <v>4159.14</v>
      </c>
      <c r="T29" s="18">
        <f>T30</f>
        <v>4457.79</v>
      </c>
      <c r="U29" s="18">
        <f>U30</f>
        <v>4457.79</v>
      </c>
      <c r="V29" s="61">
        <f t="shared" si="1"/>
        <v>100</v>
      </c>
    </row>
    <row r="30" spans="1:22" ht="13.5" customHeight="1" thickBot="1">
      <c r="A30" s="87"/>
      <c r="B30" s="87"/>
      <c r="C30" s="87"/>
      <c r="D30" s="111"/>
      <c r="E30" s="89" t="s">
        <v>7</v>
      </c>
      <c r="F30" s="90">
        <v>7514</v>
      </c>
      <c r="G30" s="90">
        <v>7514</v>
      </c>
      <c r="H30" s="90">
        <v>7064</v>
      </c>
      <c r="I30" s="90">
        <v>7064</v>
      </c>
      <c r="J30" s="90">
        <v>6781</v>
      </c>
      <c r="K30" s="90">
        <v>6781</v>
      </c>
      <c r="L30" s="91">
        <v>6575</v>
      </c>
      <c r="M30" s="91">
        <v>6575</v>
      </c>
      <c r="N30" s="91">
        <v>6274.59</v>
      </c>
      <c r="O30" s="91">
        <v>6274.59</v>
      </c>
      <c r="P30" s="90">
        <v>6187.53</v>
      </c>
      <c r="Q30" s="90">
        <v>6187.53</v>
      </c>
      <c r="R30" s="90">
        <v>4159.14</v>
      </c>
      <c r="S30" s="90">
        <v>4159.14</v>
      </c>
      <c r="T30" s="90">
        <v>4457.79</v>
      </c>
      <c r="U30" s="90">
        <v>4457.79</v>
      </c>
      <c r="V30" s="92">
        <f t="shared" si="1"/>
        <v>100</v>
      </c>
    </row>
    <row r="31" spans="5:22" ht="12.75">
      <c r="E31" s="32" t="s">
        <v>16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12"/>
      <c r="V31" s="112"/>
    </row>
  </sheetData>
  <sheetProtection/>
  <mergeCells count="17">
    <mergeCell ref="D9:E9"/>
    <mergeCell ref="D12:E12"/>
    <mergeCell ref="D16:E16"/>
    <mergeCell ref="D19:E19"/>
    <mergeCell ref="L2:M3"/>
    <mergeCell ref="E31:V31"/>
    <mergeCell ref="D22:E22"/>
    <mergeCell ref="D25:E25"/>
    <mergeCell ref="Q1:T1"/>
    <mergeCell ref="F2:G3"/>
    <mergeCell ref="R2:S3"/>
    <mergeCell ref="T2:V3"/>
    <mergeCell ref="E2:E3"/>
    <mergeCell ref="J2:K3"/>
    <mergeCell ref="H2:I3"/>
    <mergeCell ref="N2:O3"/>
    <mergeCell ref="P2:Q3"/>
  </mergeCells>
  <printOptions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2018-12-04T06:10:43Z</cp:lastPrinted>
  <dcterms:created xsi:type="dcterms:W3CDTF">2008-04-25T03:09:32Z</dcterms:created>
  <dcterms:modified xsi:type="dcterms:W3CDTF">2023-03-25T01:42:37Z</dcterms:modified>
  <cp:category/>
  <cp:version/>
  <cp:contentType/>
  <cp:contentStatus/>
</cp:coreProperties>
</file>