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6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773BF7B9-4864-4DCF-8492-181336C11280}" xr6:coauthVersionLast="43" xr6:coauthVersionMax="43" xr10:uidLastSave="{00000000-0000-0000-0000-000000000000}"/>
  <bookViews>
    <workbookView xWindow="-120" yWindow="-120" windowWidth="20730" windowHeight="11160"/>
  </bookViews>
  <sheets>
    <sheet name="9-1道路の概況" sheetId="4" r:id="rId1"/>
  </sheets>
  <calcPr calcId="181029"/>
</workbook>
</file>

<file path=xl/calcChain.xml><?xml version="1.0" encoding="utf-8"?>
<calcChain xmlns="http://schemas.openxmlformats.org/spreadsheetml/2006/main">
  <c r="C5" i="4" l="1"/>
  <c r="D5" i="4"/>
  <c r="F5" i="4"/>
  <c r="G7" i="4"/>
  <c r="G12" i="4"/>
  <c r="G14" i="4"/>
  <c r="G13" i="4"/>
  <c r="G11" i="4"/>
  <c r="E26" i="4"/>
  <c r="D26" i="4"/>
  <c r="G25" i="4"/>
  <c r="C24" i="4"/>
  <c r="B24" i="4"/>
  <c r="G23" i="4"/>
  <c r="C22" i="4"/>
  <c r="G21" i="4"/>
  <c r="E5" i="4"/>
  <c r="B5" i="4"/>
  <c r="G5" i="4" s="1"/>
  <c r="C26" i="4"/>
  <c r="B22" i="4"/>
  <c r="G22" i="4"/>
  <c r="G24" i="4"/>
  <c r="B26" i="4"/>
  <c r="G26" i="4"/>
</calcChain>
</file>

<file path=xl/sharedStrings.xml><?xml version="1.0" encoding="utf-8"?>
<sst xmlns="http://schemas.openxmlformats.org/spreadsheetml/2006/main" count="49" uniqueCount="26">
  <si>
    <t>９－１ 道路の概況</t>
    <rPh sb="4" eb="6">
      <t>ドウロ</t>
    </rPh>
    <rPh sb="7" eb="9">
      <t>ガイキョウ</t>
    </rPh>
    <phoneticPr fontId="2"/>
  </si>
  <si>
    <t>種別</t>
    <rPh sb="0" eb="2">
      <t>シュベツ</t>
    </rPh>
    <phoneticPr fontId="2"/>
  </si>
  <si>
    <t>延長（m）</t>
    <rPh sb="0" eb="2">
      <t>エンチョウ</t>
    </rPh>
    <phoneticPr fontId="2"/>
  </si>
  <si>
    <t>舗装道（m）</t>
    <rPh sb="0" eb="2">
      <t>ホソウ</t>
    </rPh>
    <rPh sb="2" eb="3">
      <t>ドウ</t>
    </rPh>
    <phoneticPr fontId="2"/>
  </si>
  <si>
    <t>砂利道（m）</t>
    <rPh sb="0" eb="2">
      <t>ジャリ</t>
    </rPh>
    <rPh sb="2" eb="3">
      <t>ミチ</t>
    </rPh>
    <phoneticPr fontId="2"/>
  </si>
  <si>
    <t>舗装率（％）</t>
    <rPh sb="0" eb="2">
      <t>ホソウ</t>
    </rPh>
    <rPh sb="2" eb="3">
      <t>リツ</t>
    </rPh>
    <phoneticPr fontId="2"/>
  </si>
  <si>
    <t>総数</t>
    <rPh sb="0" eb="2">
      <t>ソウスウ</t>
    </rPh>
    <phoneticPr fontId="2"/>
  </si>
  <si>
    <t>高級舗装</t>
    <rPh sb="0" eb="2">
      <t>コウキュウ</t>
    </rPh>
    <rPh sb="2" eb="4">
      <t>ホソウ</t>
    </rPh>
    <phoneticPr fontId="2"/>
  </si>
  <si>
    <t>簡易舗装</t>
    <rPh sb="0" eb="2">
      <t>カンイ</t>
    </rPh>
    <rPh sb="2" eb="4">
      <t>ホソウ</t>
    </rPh>
    <phoneticPr fontId="2"/>
  </si>
  <si>
    <t>国道</t>
    <rPh sb="0" eb="2">
      <t>コクドウ</t>
    </rPh>
    <phoneticPr fontId="2"/>
  </si>
  <si>
    <t>県道</t>
    <rPh sb="0" eb="2">
      <t>ケンドウ</t>
    </rPh>
    <phoneticPr fontId="2"/>
  </si>
  <si>
    <t>町道</t>
    <rPh sb="0" eb="2">
      <t>チョウドウ</t>
    </rPh>
    <phoneticPr fontId="2"/>
  </si>
  <si>
    <t>-</t>
  </si>
  <si>
    <t>県道名</t>
    <rPh sb="0" eb="2">
      <t>ケンドウ</t>
    </rPh>
    <rPh sb="2" eb="3">
      <t>ナ</t>
    </rPh>
    <phoneticPr fontId="2"/>
  </si>
  <si>
    <t>(一)上室賀坂城停車場線</t>
    <rPh sb="1" eb="2">
      <t>1</t>
    </rPh>
    <rPh sb="3" eb="6">
      <t>カミムロガ</t>
    </rPh>
    <rPh sb="6" eb="8">
      <t>サカキ</t>
    </rPh>
    <rPh sb="8" eb="11">
      <t>テイシャバ</t>
    </rPh>
    <rPh sb="11" eb="12">
      <t>セン</t>
    </rPh>
    <phoneticPr fontId="2"/>
  </si>
  <si>
    <t>(一)新田坂城停車場線</t>
    <rPh sb="1" eb="2">
      <t>1</t>
    </rPh>
    <rPh sb="3" eb="5">
      <t>シンデン</t>
    </rPh>
    <rPh sb="5" eb="7">
      <t>サカキ</t>
    </rPh>
    <rPh sb="7" eb="10">
      <t>テイシャバ</t>
    </rPh>
    <rPh sb="10" eb="11">
      <t>セン</t>
    </rPh>
    <phoneticPr fontId="2"/>
  </si>
  <si>
    <t>(一)上田千曲長野自転車道線</t>
    <rPh sb="1" eb="2">
      <t>1</t>
    </rPh>
    <rPh sb="3" eb="5">
      <t>ウエダ</t>
    </rPh>
    <rPh sb="5" eb="7">
      <t>チクマ</t>
    </rPh>
    <rPh sb="7" eb="9">
      <t>ナガノ</t>
    </rPh>
    <rPh sb="9" eb="11">
      <t>ジテン</t>
    </rPh>
    <rPh sb="11" eb="13">
      <t>シャドウ</t>
    </rPh>
    <rPh sb="13" eb="14">
      <t>セン</t>
    </rPh>
    <phoneticPr fontId="2"/>
  </si>
  <si>
    <t>県道計</t>
    <rPh sb="0" eb="2">
      <t>ケンドウ</t>
    </rPh>
    <rPh sb="2" eb="3">
      <t>ケイ</t>
    </rPh>
    <phoneticPr fontId="2"/>
  </si>
  <si>
    <t>(主)長野上田線</t>
    <rPh sb="1" eb="2">
      <t>シュ</t>
    </rPh>
    <rPh sb="3" eb="5">
      <t>ナガノ</t>
    </rPh>
    <rPh sb="5" eb="7">
      <t>ウエダ</t>
    </rPh>
    <rPh sb="7" eb="8">
      <t>セン</t>
    </rPh>
    <phoneticPr fontId="2"/>
  </si>
  <si>
    <t>(主)坂城インター線</t>
    <rPh sb="1" eb="2">
      <t>シュ</t>
    </rPh>
    <rPh sb="3" eb="5">
      <t>サカキ</t>
    </rPh>
    <rPh sb="9" eb="10">
      <t>セン</t>
    </rPh>
    <phoneticPr fontId="2"/>
  </si>
  <si>
    <t>資料：千曲建設事務所、建設課</t>
    <rPh sb="0" eb="2">
      <t>シリョウ</t>
    </rPh>
    <rPh sb="3" eb="5">
      <t>チクマ</t>
    </rPh>
    <rPh sb="5" eb="7">
      <t>ケンセツ</t>
    </rPh>
    <rPh sb="7" eb="9">
      <t>ジム</t>
    </rPh>
    <rPh sb="9" eb="10">
      <t>ショ</t>
    </rPh>
    <rPh sb="11" eb="13">
      <t>ケンセツ</t>
    </rPh>
    <rPh sb="13" eb="14">
      <t>カ</t>
    </rPh>
    <phoneticPr fontId="2"/>
  </si>
  <si>
    <t>-</t>
    <phoneticPr fontId="2"/>
  </si>
  <si>
    <t>（１級）</t>
    <rPh sb="2" eb="3">
      <t>キュウ</t>
    </rPh>
    <phoneticPr fontId="2"/>
  </si>
  <si>
    <t>（２級）</t>
    <rPh sb="2" eb="3">
      <t>キュウ</t>
    </rPh>
    <phoneticPr fontId="2"/>
  </si>
  <si>
    <t>（その他）</t>
    <rPh sb="3" eb="4">
      <t>タ</t>
    </rPh>
    <phoneticPr fontId="2"/>
  </si>
  <si>
    <t>令和２年４月１日現在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ヒ</t>
    </rPh>
    <rPh sb="8" eb="10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</si>
</sst>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215" formatCode="#,##0_ "/>
    <numFmt numFmtId="236" formatCode="#,##0.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NumberFormat="1" applyAlignment="1">
      <alignment vertical="top"/>
    </xf>
    <xf numFmtId="0" fontId="4" fillId="0" borderId="1" xfId="0" applyNumberFormat="1" applyFont="1" applyBorder="1" applyAlignment="1">
      <alignment horizontal="center"/>
    </xf>
    <xf numFmtId="0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215" fontId="4" fillId="0" borderId="2" xfId="1" applyNumberFormat="1" applyFont="1" applyFill="1" applyBorder="1" applyAlignment="1">
      <alignment horizontal="right"/>
    </xf>
    <xf numFmtId="0" fontId="5" fillId="0" borderId="0" xfId="0" applyNumberFormat="1" applyFont="1"/>
    <xf numFmtId="0" fontId="0" fillId="0" borderId="0" xfId="0" applyNumberFormat="1" applyBorder="1" applyAlignment="1">
      <alignment vertical="center"/>
    </xf>
    <xf numFmtId="215" fontId="0" fillId="0" borderId="0" xfId="0" applyNumberFormat="1" applyBorder="1" applyAlignment="1">
      <alignment horizontal="right" vertical="center"/>
    </xf>
    <xf numFmtId="0" fontId="0" fillId="0" borderId="0" xfId="0" applyNumberFormat="1" applyBorder="1"/>
    <xf numFmtId="0" fontId="0" fillId="0" borderId="0" xfId="0" applyNumberFormat="1" applyFont="1"/>
    <xf numFmtId="0" fontId="0" fillId="0" borderId="0" xfId="0" applyNumberFormat="1" applyFill="1"/>
    <xf numFmtId="0" fontId="3" fillId="0" borderId="3" xfId="0" applyNumberFormat="1" applyFont="1" applyBorder="1" applyAlignment="1">
      <alignment vertical="top"/>
    </xf>
    <xf numFmtId="0" fontId="4" fillId="0" borderId="3" xfId="0" applyNumberFormat="1" applyFont="1" applyBorder="1" applyAlignment="1">
      <alignment vertical="top"/>
    </xf>
    <xf numFmtId="236" fontId="4" fillId="2" borderId="4" xfId="1" applyNumberFormat="1" applyFont="1" applyFill="1" applyBorder="1" applyAlignment="1">
      <alignment horizontal="right"/>
    </xf>
    <xf numFmtId="236" fontId="4" fillId="0" borderId="5" xfId="1" applyNumberFormat="1" applyFont="1" applyFill="1" applyBorder="1" applyAlignment="1">
      <alignment horizontal="right"/>
    </xf>
    <xf numFmtId="0" fontId="4" fillId="0" borderId="0" xfId="0" applyNumberFormat="1" applyFont="1" applyBorder="1" applyAlignment="1"/>
    <xf numFmtId="0" fontId="0" fillId="0" borderId="3" xfId="0" applyNumberFormat="1" applyFont="1" applyBorder="1"/>
    <xf numFmtId="0" fontId="0" fillId="0" borderId="3" xfId="0" applyNumberFormat="1" applyFont="1" applyBorder="1" applyAlignment="1">
      <alignment horizontal="right" vertical="center"/>
    </xf>
    <xf numFmtId="0" fontId="0" fillId="0" borderId="6" xfId="0" applyNumberFormat="1" applyFont="1" applyBorder="1" applyAlignment="1">
      <alignment vertical="center" shrinkToFit="1"/>
    </xf>
    <xf numFmtId="236" fontId="0" fillId="2" borderId="1" xfId="0" applyNumberFormat="1" applyFont="1" applyFill="1" applyBorder="1" applyAlignment="1">
      <alignment horizontal="right" vertical="center"/>
    </xf>
    <xf numFmtId="236" fontId="0" fillId="2" borderId="1" xfId="0" applyNumberFormat="1" applyFont="1" applyFill="1" applyBorder="1" applyAlignment="1">
      <alignment vertical="center"/>
    </xf>
    <xf numFmtId="215" fontId="4" fillId="2" borderId="7" xfId="1" applyNumberFormat="1" applyFont="1" applyFill="1" applyBorder="1" applyAlignment="1">
      <alignment horizontal="right" vertical="center"/>
    </xf>
    <xf numFmtId="0" fontId="0" fillId="0" borderId="6" xfId="0" applyNumberFormat="1" applyFont="1" applyBorder="1" applyAlignment="1">
      <alignment vertical="center" wrapText="1" shrinkToFit="1"/>
    </xf>
    <xf numFmtId="236" fontId="4" fillId="2" borderId="7" xfId="1" applyNumberFormat="1" applyFont="1" applyFill="1" applyBorder="1" applyAlignment="1">
      <alignment horizontal="right" vertical="center"/>
    </xf>
    <xf numFmtId="0" fontId="0" fillId="0" borderId="8" xfId="0" applyNumberFormat="1" applyFont="1" applyBorder="1" applyAlignment="1">
      <alignment vertical="center"/>
    </xf>
    <xf numFmtId="236" fontId="0" fillId="2" borderId="9" xfId="0" applyNumberFormat="1" applyFont="1" applyFill="1" applyBorder="1" applyAlignment="1">
      <alignment horizontal="right" vertical="center"/>
    </xf>
    <xf numFmtId="236" fontId="0" fillId="2" borderId="9" xfId="0" applyNumberFormat="1" applyFont="1" applyFill="1" applyBorder="1" applyAlignment="1">
      <alignment vertical="center"/>
    </xf>
    <xf numFmtId="215" fontId="4" fillId="2" borderId="9" xfId="1" applyNumberFormat="1" applyFont="1" applyFill="1" applyBorder="1" applyAlignment="1">
      <alignment horizontal="right" vertical="center"/>
    </xf>
    <xf numFmtId="0" fontId="0" fillId="0" borderId="0" xfId="0" applyNumberFormat="1" applyFont="1" applyBorder="1" applyAlignment="1">
      <alignment vertical="center"/>
    </xf>
    <xf numFmtId="215" fontId="0" fillId="0" borderId="0" xfId="0" applyNumberFormat="1" applyFont="1" applyBorder="1" applyAlignment="1">
      <alignment horizontal="right" vertical="center"/>
    </xf>
    <xf numFmtId="236" fontId="4" fillId="2" borderId="10" xfId="1" applyNumberFormat="1" applyFont="1" applyFill="1" applyBorder="1" applyAlignment="1">
      <alignment horizontal="right"/>
    </xf>
    <xf numFmtId="215" fontId="0" fillId="0" borderId="0" xfId="0" applyNumberFormat="1"/>
    <xf numFmtId="0" fontId="6" fillId="0" borderId="3" xfId="0" applyNumberFormat="1" applyFont="1" applyBorder="1" applyAlignment="1">
      <alignment vertical="top"/>
    </xf>
    <xf numFmtId="0" fontId="4" fillId="0" borderId="6" xfId="0" applyNumberFormat="1" applyFont="1" applyBorder="1" applyAlignment="1">
      <alignment horizontal="center" vertical="center"/>
    </xf>
    <xf numFmtId="236" fontId="4" fillId="0" borderId="4" xfId="1" applyNumberFormat="1" applyFont="1" applyFill="1" applyBorder="1" applyAlignment="1">
      <alignment horizontal="right"/>
    </xf>
    <xf numFmtId="0" fontId="4" fillId="2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right"/>
    </xf>
    <xf numFmtId="0" fontId="4" fillId="0" borderId="8" xfId="0" applyNumberFormat="1" applyFont="1" applyFill="1" applyBorder="1" applyAlignment="1">
      <alignment horizontal="right"/>
    </xf>
    <xf numFmtId="215" fontId="4" fillId="0" borderId="1" xfId="1" applyNumberFormat="1" applyFont="1" applyFill="1" applyBorder="1" applyAlignment="1">
      <alignment horizontal="right"/>
    </xf>
    <xf numFmtId="215" fontId="4" fillId="0" borderId="1" xfId="1" applyNumberFormat="1" applyFont="1" applyFill="1" applyBorder="1" applyAlignment="1" applyProtection="1">
      <alignment horizontal="right"/>
      <protection locked="0"/>
    </xf>
    <xf numFmtId="236" fontId="4" fillId="0" borderId="4" xfId="1" applyNumberFormat="1" applyFont="1" applyFill="1" applyBorder="1" applyAlignment="1" applyProtection="1">
      <alignment horizontal="right"/>
      <protection locked="0"/>
    </xf>
    <xf numFmtId="215" fontId="4" fillId="0" borderId="9" xfId="1" applyNumberFormat="1" applyFont="1" applyFill="1" applyBorder="1" applyAlignment="1" applyProtection="1">
      <alignment horizontal="right"/>
      <protection locked="0"/>
    </xf>
    <xf numFmtId="236" fontId="4" fillId="0" borderId="10" xfId="1" applyNumberFormat="1" applyFont="1" applyFill="1" applyBorder="1" applyAlignment="1" applyProtection="1">
      <alignment horizontal="right"/>
      <protection locked="0"/>
    </xf>
    <xf numFmtId="0" fontId="0" fillId="0" borderId="3" xfId="0" applyNumberFormat="1" applyFont="1" applyBorder="1" applyAlignment="1">
      <alignment horizontal="right"/>
    </xf>
    <xf numFmtId="0" fontId="4" fillId="0" borderId="19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8" xfId="0" applyNumberFormat="1" applyFont="1" applyBorder="1" applyAlignment="1">
      <alignment horizont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4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right" vertical="center"/>
    </xf>
    <xf numFmtId="0" fontId="0" fillId="0" borderId="0" xfId="0" applyFont="1" applyFill="1"/>
    <xf numFmtId="0" fontId="0" fillId="0" borderId="16" xfId="0" applyNumberFormat="1" applyFont="1" applyBorder="1" applyAlignment="1">
      <alignment horizontal="center" vertical="center"/>
    </xf>
    <xf numFmtId="0" fontId="0" fillId="0" borderId="17" xfId="0" applyNumberFormat="1" applyFont="1" applyBorder="1" applyAlignment="1">
      <alignment horizontal="center" vertical="center"/>
    </xf>
    <xf numFmtId="0" fontId="4" fillId="0" borderId="12" xfId="0" applyNumberFormat="1" applyFont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4" fillId="0" borderId="11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2"/>
  <sheetViews>
    <sheetView tabSelected="1" zoomScaleNormal="100" workbookViewId="0">
      <selection activeCell="D13" sqref="D13"/>
    </sheetView>
  </sheetViews>
  <sheetFormatPr defaultRowHeight="13.5" x14ac:dyDescent="0.15"/>
  <cols>
    <col min="1" max="1" width="28" style="3" bestFit="1" customWidth="1"/>
    <col min="2" max="7" width="10.625" style="3" customWidth="1"/>
    <col min="8" max="8" width="12.375" style="3" customWidth="1"/>
    <col min="9" max="16384" width="9" style="3"/>
  </cols>
  <sheetData>
    <row r="1" spans="1:11" x14ac:dyDescent="0.15">
      <c r="A1" s="10"/>
      <c r="B1" s="10"/>
      <c r="C1" s="10"/>
      <c r="D1" s="10"/>
      <c r="E1" s="10"/>
      <c r="F1" s="10"/>
      <c r="G1" s="10"/>
    </row>
    <row r="2" spans="1:11" s="1" customFormat="1" ht="21" customHeight="1" thickBot="1" x14ac:dyDescent="0.2">
      <c r="A2" s="12" t="s">
        <v>0</v>
      </c>
      <c r="B2" s="33"/>
      <c r="C2" s="13"/>
      <c r="D2" s="13"/>
      <c r="E2" s="13"/>
      <c r="F2" s="45" t="s">
        <v>25</v>
      </c>
      <c r="G2" s="45"/>
    </row>
    <row r="3" spans="1:11" ht="21" customHeight="1" x14ac:dyDescent="0.15">
      <c r="A3" s="46" t="s">
        <v>1</v>
      </c>
      <c r="B3" s="48" t="s">
        <v>2</v>
      </c>
      <c r="C3" s="50" t="s">
        <v>3</v>
      </c>
      <c r="D3" s="50"/>
      <c r="E3" s="50"/>
      <c r="F3" s="48" t="s">
        <v>4</v>
      </c>
      <c r="G3" s="51" t="s">
        <v>5</v>
      </c>
    </row>
    <row r="4" spans="1:11" ht="21" customHeight="1" x14ac:dyDescent="0.15">
      <c r="A4" s="47"/>
      <c r="B4" s="49"/>
      <c r="C4" s="2" t="s">
        <v>6</v>
      </c>
      <c r="D4" s="2" t="s">
        <v>7</v>
      </c>
      <c r="E4" s="2" t="s">
        <v>8</v>
      </c>
      <c r="F4" s="49"/>
      <c r="G4" s="52"/>
    </row>
    <row r="5" spans="1:11" s="10" customFormat="1" ht="21" customHeight="1" x14ac:dyDescent="0.15">
      <c r="A5" s="34" t="s">
        <v>6</v>
      </c>
      <c r="B5" s="40">
        <f>C5+F5</f>
        <v>291847</v>
      </c>
      <c r="C5" s="40">
        <f>C7+C9+C11</f>
        <v>243012</v>
      </c>
      <c r="D5" s="40">
        <f>D7+D9</f>
        <v>17851.900000000001</v>
      </c>
      <c r="E5" s="40">
        <f>E9+E11</f>
        <v>225160.1</v>
      </c>
      <c r="F5" s="40">
        <f>SUM(F7,F12:F14)</f>
        <v>48835</v>
      </c>
      <c r="G5" s="35">
        <f>C5/B5*100</f>
        <v>83.266917254588876</v>
      </c>
    </row>
    <row r="6" spans="1:11" s="10" customFormat="1" ht="21" customHeight="1" x14ac:dyDescent="0.15">
      <c r="A6" s="34"/>
      <c r="B6" s="5"/>
      <c r="C6" s="5"/>
      <c r="D6" s="5"/>
      <c r="E6" s="5"/>
      <c r="F6" s="5"/>
      <c r="G6" s="35"/>
    </row>
    <row r="7" spans="1:11" ht="21" customHeight="1" x14ac:dyDescent="0.15">
      <c r="A7" s="34" t="s">
        <v>9</v>
      </c>
      <c r="B7" s="5">
        <v>7400</v>
      </c>
      <c r="C7" s="5">
        <v>7400</v>
      </c>
      <c r="D7" s="5">
        <v>7400</v>
      </c>
      <c r="E7" s="5" t="s">
        <v>12</v>
      </c>
      <c r="F7" s="5" t="s">
        <v>12</v>
      </c>
      <c r="G7" s="35">
        <f>C7/B7*100</f>
        <v>100</v>
      </c>
    </row>
    <row r="8" spans="1:11" ht="21" customHeight="1" x14ac:dyDescent="0.15">
      <c r="A8" s="34"/>
      <c r="B8" s="5"/>
      <c r="C8" s="5"/>
      <c r="D8" s="5"/>
      <c r="E8" s="5"/>
      <c r="F8" s="5"/>
      <c r="G8" s="15"/>
    </row>
    <row r="9" spans="1:11" s="11" customFormat="1" ht="20.100000000000001" customHeight="1" x14ac:dyDescent="0.15">
      <c r="A9" s="36" t="s">
        <v>10</v>
      </c>
      <c r="B9" s="5">
        <v>20830</v>
      </c>
      <c r="C9" s="5">
        <v>20830</v>
      </c>
      <c r="D9" s="5">
        <v>10451.9</v>
      </c>
      <c r="E9" s="5">
        <v>10378.1</v>
      </c>
      <c r="F9" s="5" t="s">
        <v>21</v>
      </c>
      <c r="G9" s="15">
        <v>100</v>
      </c>
    </row>
    <row r="10" spans="1:11" s="11" customFormat="1" ht="20.100000000000001" customHeight="1" x14ac:dyDescent="0.15">
      <c r="A10" s="36"/>
      <c r="B10" s="5"/>
      <c r="C10" s="5"/>
      <c r="D10" s="5"/>
      <c r="E10" s="5"/>
      <c r="F10" s="5"/>
      <c r="G10" s="15"/>
    </row>
    <row r="11" spans="1:11" ht="21" customHeight="1" x14ac:dyDescent="0.15">
      <c r="A11" s="37" t="s">
        <v>11</v>
      </c>
      <c r="B11" s="41">
        <v>263617</v>
      </c>
      <c r="C11" s="41">
        <v>214782</v>
      </c>
      <c r="D11" s="41" t="s">
        <v>21</v>
      </c>
      <c r="E11" s="41">
        <v>214782</v>
      </c>
      <c r="F11" s="41">
        <v>48835</v>
      </c>
      <c r="G11" s="42">
        <f>E11/B11*100</f>
        <v>81.47501868240667</v>
      </c>
      <c r="K11" s="6"/>
    </row>
    <row r="12" spans="1:11" ht="21" customHeight="1" x14ac:dyDescent="0.15">
      <c r="A12" s="38" t="s">
        <v>22</v>
      </c>
      <c r="B12" s="41">
        <v>18919</v>
      </c>
      <c r="C12" s="41">
        <v>18919</v>
      </c>
      <c r="D12" s="41" t="s">
        <v>21</v>
      </c>
      <c r="E12" s="41">
        <v>18919</v>
      </c>
      <c r="F12" s="41" t="s">
        <v>21</v>
      </c>
      <c r="G12" s="42">
        <f>E12/B12*100</f>
        <v>100</v>
      </c>
    </row>
    <row r="13" spans="1:11" ht="21" customHeight="1" x14ac:dyDescent="0.15">
      <c r="A13" s="38" t="s">
        <v>23</v>
      </c>
      <c r="B13" s="41">
        <v>26750</v>
      </c>
      <c r="C13" s="41">
        <v>26182</v>
      </c>
      <c r="D13" s="41" t="s">
        <v>21</v>
      </c>
      <c r="E13" s="41">
        <v>26182</v>
      </c>
      <c r="F13" s="41">
        <v>568</v>
      </c>
      <c r="G13" s="42">
        <f>E13/B13*100</f>
        <v>97.876635514018702</v>
      </c>
      <c r="J13" s="32"/>
    </row>
    <row r="14" spans="1:11" ht="21" customHeight="1" thickBot="1" x14ac:dyDescent="0.2">
      <c r="A14" s="39" t="s">
        <v>24</v>
      </c>
      <c r="B14" s="43">
        <v>217948</v>
      </c>
      <c r="C14" s="43">
        <v>169681</v>
      </c>
      <c r="D14" s="43" t="s">
        <v>21</v>
      </c>
      <c r="E14" s="43">
        <v>169681</v>
      </c>
      <c r="F14" s="43">
        <v>48267</v>
      </c>
      <c r="G14" s="44">
        <f>E14/B14*100</f>
        <v>77.853891753996365</v>
      </c>
    </row>
    <row r="15" spans="1:11" x14ac:dyDescent="0.15">
      <c r="A15" s="10"/>
      <c r="B15" s="10"/>
      <c r="C15" s="54"/>
      <c r="D15" s="54"/>
      <c r="E15" s="54"/>
      <c r="F15" s="54"/>
      <c r="G15" s="54"/>
    </row>
    <row r="16" spans="1:11" x14ac:dyDescent="0.15">
      <c r="A16" s="10"/>
      <c r="B16" s="10"/>
      <c r="C16" s="10"/>
      <c r="D16" s="10"/>
      <c r="E16" s="10"/>
      <c r="F16" s="10"/>
      <c r="G16" s="10"/>
    </row>
    <row r="17" spans="1:8" ht="15.95" customHeight="1" x14ac:dyDescent="0.15">
      <c r="A17" s="10"/>
      <c r="B17" s="10"/>
      <c r="C17" s="10"/>
      <c r="D17" s="10"/>
      <c r="E17" s="10"/>
      <c r="F17" s="10"/>
      <c r="G17" s="10"/>
    </row>
    <row r="18" spans="1:8" ht="14.25" thickBot="1" x14ac:dyDescent="0.2">
      <c r="A18" s="10"/>
      <c r="B18" s="10"/>
      <c r="C18" s="17"/>
      <c r="D18" s="17"/>
      <c r="E18" s="17"/>
      <c r="F18" s="17"/>
      <c r="G18" s="18"/>
    </row>
    <row r="19" spans="1:8" ht="15.95" customHeight="1" x14ac:dyDescent="0.15">
      <c r="A19" s="55" t="s">
        <v>13</v>
      </c>
      <c r="B19" s="48" t="s">
        <v>2</v>
      </c>
      <c r="C19" s="57" t="s">
        <v>3</v>
      </c>
      <c r="D19" s="58"/>
      <c r="E19" s="59"/>
      <c r="F19" s="60" t="s">
        <v>4</v>
      </c>
      <c r="G19" s="61" t="s">
        <v>5</v>
      </c>
    </row>
    <row r="20" spans="1:8" ht="15.95" customHeight="1" x14ac:dyDescent="0.15">
      <c r="A20" s="56"/>
      <c r="B20" s="49"/>
      <c r="C20" s="4" t="s">
        <v>6</v>
      </c>
      <c r="D20" s="4" t="s">
        <v>7</v>
      </c>
      <c r="E20" s="4" t="s">
        <v>8</v>
      </c>
      <c r="F20" s="49"/>
      <c r="G20" s="52"/>
    </row>
    <row r="21" spans="1:8" ht="21" customHeight="1" x14ac:dyDescent="0.15">
      <c r="A21" s="19" t="s">
        <v>18</v>
      </c>
      <c r="B21" s="20">
        <v>4738.8</v>
      </c>
      <c r="C21" s="21">
        <v>4738.8</v>
      </c>
      <c r="D21" s="21">
        <v>4738.8</v>
      </c>
      <c r="E21" s="20" t="s">
        <v>21</v>
      </c>
      <c r="F21" s="22" t="s">
        <v>12</v>
      </c>
      <c r="G21" s="14">
        <f t="shared" ref="G21:G26" si="0">C21/B21*100</f>
        <v>100</v>
      </c>
    </row>
    <row r="22" spans="1:8" ht="21" customHeight="1" x14ac:dyDescent="0.15">
      <c r="A22" s="19" t="s">
        <v>19</v>
      </c>
      <c r="B22" s="20">
        <f>C22</f>
        <v>1408.7</v>
      </c>
      <c r="C22" s="21">
        <f>D22</f>
        <v>1408.7</v>
      </c>
      <c r="D22" s="21">
        <v>1408.7</v>
      </c>
      <c r="E22" s="20" t="s">
        <v>21</v>
      </c>
      <c r="F22" s="22" t="s">
        <v>12</v>
      </c>
      <c r="G22" s="14">
        <f t="shared" si="0"/>
        <v>100</v>
      </c>
    </row>
    <row r="23" spans="1:8" ht="21" customHeight="1" x14ac:dyDescent="0.15">
      <c r="A23" s="19" t="s">
        <v>14</v>
      </c>
      <c r="B23" s="20">
        <v>8375.6</v>
      </c>
      <c r="C23" s="21">
        <v>8375.6</v>
      </c>
      <c r="D23" s="21">
        <v>4192.2</v>
      </c>
      <c r="E23" s="21">
        <v>4183.3999999999996</v>
      </c>
      <c r="F23" s="22" t="s">
        <v>12</v>
      </c>
      <c r="G23" s="14">
        <f t="shared" si="0"/>
        <v>100</v>
      </c>
    </row>
    <row r="24" spans="1:8" ht="21" customHeight="1" x14ac:dyDescent="0.15">
      <c r="A24" s="19" t="s">
        <v>15</v>
      </c>
      <c r="B24" s="20">
        <f>C24</f>
        <v>1461.6000000000001</v>
      </c>
      <c r="C24" s="21">
        <f>D24+E24</f>
        <v>1461.6000000000001</v>
      </c>
      <c r="D24" s="21">
        <v>112.2</v>
      </c>
      <c r="E24" s="21">
        <v>1349.4</v>
      </c>
      <c r="F24" s="22" t="s">
        <v>12</v>
      </c>
      <c r="G24" s="14">
        <f t="shared" si="0"/>
        <v>100</v>
      </c>
    </row>
    <row r="25" spans="1:8" ht="21" customHeight="1" x14ac:dyDescent="0.15">
      <c r="A25" s="23" t="s">
        <v>16</v>
      </c>
      <c r="B25" s="20">
        <v>4845.3</v>
      </c>
      <c r="C25" s="21">
        <v>4845.3</v>
      </c>
      <c r="D25" s="24" t="s">
        <v>12</v>
      </c>
      <c r="E25" s="21">
        <v>4845.3</v>
      </c>
      <c r="F25" s="22" t="s">
        <v>12</v>
      </c>
      <c r="G25" s="14">
        <f t="shared" si="0"/>
        <v>100</v>
      </c>
    </row>
    <row r="26" spans="1:8" ht="21" customHeight="1" thickBot="1" x14ac:dyDescent="0.2">
      <c r="A26" s="25" t="s">
        <v>17</v>
      </c>
      <c r="B26" s="26">
        <f>SUM(B21:B25)</f>
        <v>20830</v>
      </c>
      <c r="C26" s="27">
        <f>SUM(C21:C25)</f>
        <v>20830</v>
      </c>
      <c r="D26" s="27">
        <f>SUM(D21:D25)</f>
        <v>10451.900000000001</v>
      </c>
      <c r="E26" s="27">
        <f>SUM(E21:E25)</f>
        <v>10378.099999999999</v>
      </c>
      <c r="F26" s="28" t="s">
        <v>12</v>
      </c>
      <c r="G26" s="31">
        <f t="shared" si="0"/>
        <v>100</v>
      </c>
    </row>
    <row r="27" spans="1:8" ht="18.75" customHeight="1" x14ac:dyDescent="0.15">
      <c r="A27" s="29"/>
      <c r="B27" s="30"/>
      <c r="C27" s="29"/>
      <c r="D27" s="53" t="s">
        <v>20</v>
      </c>
      <c r="E27" s="53"/>
      <c r="F27" s="53"/>
      <c r="G27" s="53"/>
      <c r="H27" s="16"/>
    </row>
    <row r="28" spans="1:8" x14ac:dyDescent="0.15">
      <c r="A28" s="7"/>
      <c r="B28" s="8"/>
      <c r="C28" s="7"/>
    </row>
    <row r="29" spans="1:8" ht="15.95" customHeight="1" x14ac:dyDescent="0.15">
      <c r="A29" s="7"/>
      <c r="B29" s="8"/>
      <c r="C29" s="7"/>
      <c r="D29" s="7"/>
      <c r="E29" s="7"/>
      <c r="F29" s="7"/>
      <c r="G29" s="9"/>
    </row>
    <row r="30" spans="1:8" x14ac:dyDescent="0.15">
      <c r="A30" s="7"/>
      <c r="B30" s="8"/>
      <c r="C30" s="7"/>
      <c r="D30" s="7"/>
      <c r="E30" s="7"/>
      <c r="F30" s="7"/>
      <c r="G30" s="9"/>
    </row>
    <row r="31" spans="1:8" x14ac:dyDescent="0.15">
      <c r="A31" s="7"/>
      <c r="B31" s="8"/>
      <c r="C31" s="7"/>
      <c r="D31" s="7"/>
      <c r="E31" s="7"/>
      <c r="F31" s="7"/>
      <c r="G31" s="9"/>
    </row>
    <row r="32" spans="1:8" x14ac:dyDescent="0.15">
      <c r="A32" s="7"/>
      <c r="B32" s="8"/>
      <c r="C32" s="7"/>
      <c r="D32" s="7"/>
      <c r="E32" s="7"/>
      <c r="F32" s="7"/>
      <c r="G32" s="9"/>
    </row>
  </sheetData>
  <mergeCells count="13">
    <mergeCell ref="D27:G27"/>
    <mergeCell ref="C15:G15"/>
    <mergeCell ref="A19:A20"/>
    <mergeCell ref="B19:B20"/>
    <mergeCell ref="C19:E19"/>
    <mergeCell ref="F19:F20"/>
    <mergeCell ref="G19:G20"/>
    <mergeCell ref="F2:G2"/>
    <mergeCell ref="A3:A4"/>
    <mergeCell ref="B3:B4"/>
    <mergeCell ref="C3:E3"/>
    <mergeCell ref="F3:F4"/>
    <mergeCell ref="G3:G4"/>
  </mergeCells>
  <phoneticPr fontId="2"/>
  <pageMargins left="0.78740157480314965" right="0.35433070866141736" top="0.98425196850393704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9-1道路の概況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企画調整課</dc:creator>
  <cp:lastModifiedBy>sakaki</cp:lastModifiedBy>
  <cp:lastPrinted>2020-02-13T00:26:36Z</cp:lastPrinted>
  <dcterms:created xsi:type="dcterms:W3CDTF">2008-04-25T02:26:51Z</dcterms:created>
  <dcterms:modified xsi:type="dcterms:W3CDTF">2021-01-12T06:27:09Z</dcterms:modified>
</cp:coreProperties>
</file>