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0-9ごみ別排出量の実績" sheetId="1" r:id="rId1"/>
  </sheets>
  <definedNames>
    <definedName name="_xlnm.Print_Area" localSheetId="0">'10-9ごみ別排出量の実績'!$A$1:$P$46</definedName>
  </definedNames>
  <calcPr fullCalcOnLoad="1"/>
</workbook>
</file>

<file path=xl/sharedStrings.xml><?xml version="1.0" encoding="utf-8"?>
<sst xmlns="http://schemas.openxmlformats.org/spreadsheetml/2006/main" count="77" uniqueCount="53">
  <si>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</si>
  <si>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</si>
  <si>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</si>
  <si>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</si>
  <si>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</si>
  <si>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</si>
  <si>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</si>
  <si>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</si>
  <si>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</si>
  <si>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</si>
  <si>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</si>
  <si>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</si>
  <si>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</si>
  <si>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</si>
  <si>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</si>
  <si>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</si>
  <si>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</si>
  <si>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</si>
  <si>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</si>
  <si>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</si>
  <si>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</si>
  <si>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</si>
  <si>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</si>
  <si>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</si>
  <si>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</si>
  <si>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</si>
  <si>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</si>
  <si>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</si>
  <si>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</si>
  <si>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</si>
  <si>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</si>
  <si>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平成21年</t>
  </si>
  <si>
    <t>平成13年</t>
  </si>
  <si>
    <t>不燃ごみに含む</t>
  </si>
  <si>
    <t>平成23年</t>
  </si>
  <si>
    <t>平成24年</t>
  </si>
  <si>
    <t>平成25年</t>
  </si>
  <si>
    <t>資料：住民環境課</t>
  </si>
  <si>
    <t>平成26年</t>
  </si>
  <si>
    <t>平成27年</t>
  </si>
  <si>
    <t>平成22年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</si>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</sst>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33" borderId="11" xfId="48" applyNumberFormat="1" applyFont="1" applyFill="1" applyBorder="1" applyAlignment="1" applyProtection="1">
      <alignment vertical="center"/>
      <protection locked="0"/>
    </xf>
    <xf numFmtId="191" fontId="4" fillId="33" borderId="11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91" fontId="4" fillId="0" borderId="19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82" fontId="4" fillId="0" borderId="20" xfId="48" applyNumberFormat="1" applyFont="1" applyFill="1" applyBorder="1" applyAlignment="1" applyProtection="1">
      <alignment vertical="center"/>
      <protection locked="0"/>
    </xf>
    <xf numFmtId="182" fontId="4" fillId="0" borderId="17" xfId="48" applyNumberFormat="1" applyFont="1" applyFill="1" applyBorder="1" applyAlignment="1" applyProtection="1">
      <alignment vertical="center"/>
      <protection locked="0"/>
    </xf>
    <xf numFmtId="182" fontId="4" fillId="33" borderId="17" xfId="48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Border="1" applyAlignment="1">
      <alignment vertical="center"/>
    </xf>
    <xf numFmtId="191" fontId="4" fillId="0" borderId="22" xfId="0" applyNumberFormat="1" applyFont="1" applyBorder="1" applyAlignment="1">
      <alignment vertical="center"/>
    </xf>
    <xf numFmtId="182" fontId="4" fillId="0" borderId="22" xfId="48" applyNumberFormat="1" applyFont="1" applyFill="1" applyBorder="1" applyAlignment="1" applyProtection="1">
      <alignment vertical="center"/>
      <protection locked="0"/>
    </xf>
    <xf numFmtId="182" fontId="4" fillId="33" borderId="23" xfId="48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82" fontId="4" fillId="0" borderId="26" xfId="48" applyNumberFormat="1" applyFont="1" applyFill="1" applyBorder="1" applyAlignment="1" applyProtection="1">
      <alignment vertical="center"/>
      <protection locked="0"/>
    </xf>
    <xf numFmtId="182" fontId="4" fillId="33" borderId="25" xfId="48" applyNumberFormat="1" applyFont="1" applyFill="1" applyBorder="1" applyAlignment="1" applyProtection="1">
      <alignment vertical="center"/>
      <protection locked="0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191" fontId="4" fillId="0" borderId="11" xfId="48" applyNumberFormat="1" applyFont="1" applyBorder="1" applyAlignment="1">
      <alignment vertical="center"/>
    </xf>
    <xf numFmtId="193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26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textRotation="255" shrinkToFit="1"/>
    </xf>
    <xf numFmtId="0" fontId="8" fillId="0" borderId="26" xfId="0" applyNumberFormat="1" applyFont="1" applyBorder="1" applyAlignment="1">
      <alignment horizontal="center" vertical="center" textRotation="255" shrinkToFit="1"/>
    </xf>
    <xf numFmtId="0" fontId="7" fillId="0" borderId="12" xfId="0" applyNumberFormat="1" applyFont="1" applyBorder="1" applyAlignment="1">
      <alignment horizontal="center" vertical="center" textRotation="255"/>
    </xf>
    <xf numFmtId="0" fontId="8" fillId="0" borderId="28" xfId="0" applyNumberFormat="1" applyFont="1" applyBorder="1" applyAlignment="1">
      <alignment horizontal="center" vertical="center" textRotation="255"/>
    </xf>
    <xf numFmtId="0" fontId="8" fillId="0" borderId="29" xfId="0" applyNumberFormat="1" applyFont="1" applyBorder="1" applyAlignment="1">
      <alignment horizontal="center" vertical="center" textRotation="255"/>
    </xf>
    <xf numFmtId="182" fontId="4" fillId="0" borderId="23" xfId="48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15" zoomScaleNormal="115" zoomScalePageLayoutView="0" workbookViewId="0" topLeftCell="A1">
      <selection activeCell="R33" sqref="R33"/>
    </sheetView>
  </sheetViews>
  <sheetFormatPr defaultColWidth="9.00390625" defaultRowHeight="13.5"/>
  <cols>
    <col min="1" max="3" width="2.625" style="60" customWidth="1"/>
    <col min="4" max="4" width="9.625" style="60" customWidth="1"/>
    <col min="5" max="5" width="7.625" style="7" hidden="1" customWidth="1"/>
    <col min="6" max="8" width="7.625" style="7" customWidth="1"/>
    <col min="9" max="9" width="7.875" style="7" bestFit="1" customWidth="1"/>
    <col min="10" max="11" width="7.875" style="5" bestFit="1" customWidth="1"/>
    <col min="12" max="12" width="7.875" style="6" bestFit="1" customWidth="1"/>
    <col min="13" max="13" width="7.875" style="5" bestFit="1" customWidth="1"/>
    <col min="14" max="14" width="8.50390625" style="7" bestFit="1" customWidth="1"/>
    <col min="15" max="15" width="10.125" style="5" bestFit="1" customWidth="1"/>
    <col min="16" max="16384" width="9.00390625" style="7" customWidth="1"/>
  </cols>
  <sheetData>
    <row r="1" spans="1:15" ht="17.25" customHeight="1">
      <c r="A1" s="1" t="s">
        <v>29</v>
      </c>
      <c r="B1" s="2"/>
      <c r="C1" s="2"/>
      <c r="D1" s="2"/>
      <c r="E1" s="2"/>
      <c r="F1" s="2"/>
      <c r="G1" s="3"/>
      <c r="H1" s="3"/>
      <c r="I1" s="4"/>
      <c r="M1" s="61" t="s">
        <v>41</v>
      </c>
      <c r="N1" s="61"/>
      <c r="O1" s="61"/>
    </row>
    <row r="2" spans="1:15" ht="17.25" customHeight="1">
      <c r="A2" s="67" t="s">
        <v>42</v>
      </c>
      <c r="B2" s="68"/>
      <c r="C2" s="68"/>
      <c r="D2" s="68"/>
      <c r="E2" s="8" t="s">
        <v>32</v>
      </c>
      <c r="F2" s="8" t="s">
        <v>31</v>
      </c>
      <c r="G2" s="8" t="s">
        <v>40</v>
      </c>
      <c r="H2" s="8" t="s">
        <v>34</v>
      </c>
      <c r="I2" s="8" t="s">
        <v>35</v>
      </c>
      <c r="J2" s="9" t="s">
        <v>36</v>
      </c>
      <c r="K2" s="9" t="s">
        <v>38</v>
      </c>
      <c r="L2" s="9" t="s">
        <v>39</v>
      </c>
      <c r="M2" s="9" t="s">
        <v>50</v>
      </c>
      <c r="N2" s="9" t="s">
        <v>51</v>
      </c>
      <c r="O2" s="9" t="s">
        <v>52</v>
      </c>
    </row>
    <row r="3" spans="1:15" ht="17.25" customHeight="1">
      <c r="A3" s="72" t="s">
        <v>9</v>
      </c>
      <c r="B3" s="65" t="s">
        <v>43</v>
      </c>
      <c r="C3" s="66"/>
      <c r="D3" s="66"/>
      <c r="E3" s="12">
        <f>SUM(E4+E5+E6+E24)</f>
        <v>3616.08</v>
      </c>
      <c r="F3" s="12">
        <v>3385.19</v>
      </c>
      <c r="G3" s="12">
        <v>3187.2369999999996</v>
      </c>
      <c r="H3" s="12">
        <v>3124.0060000000003</v>
      </c>
      <c r="I3" s="12">
        <v>3118.2599999999998</v>
      </c>
      <c r="J3" s="12">
        <v>3038.6089999999995</v>
      </c>
      <c r="K3" s="13">
        <v>3015.5650000000005</v>
      </c>
      <c r="L3" s="13">
        <v>2984.9880000000003</v>
      </c>
      <c r="M3" s="13">
        <v>2813.959</v>
      </c>
      <c r="N3" s="13">
        <v>2706.51</v>
      </c>
      <c r="O3" s="13">
        <f>SUM(O4,O5,O6,O22,O23,O24)</f>
        <v>2702.1710000000003</v>
      </c>
    </row>
    <row r="4" spans="1:15" ht="17.25" customHeight="1">
      <c r="A4" s="73"/>
      <c r="B4" s="75"/>
      <c r="C4" s="63" t="s">
        <v>0</v>
      </c>
      <c r="D4" s="64"/>
      <c r="E4" s="12">
        <v>2885.02</v>
      </c>
      <c r="F4" s="12">
        <v>2636.7</v>
      </c>
      <c r="G4" s="12">
        <v>2486.9</v>
      </c>
      <c r="H4" s="12">
        <v>2488.92</v>
      </c>
      <c r="I4" s="12">
        <v>2493.02</v>
      </c>
      <c r="J4" s="16">
        <v>2423.14</v>
      </c>
      <c r="K4" s="16">
        <v>2433.42</v>
      </c>
      <c r="L4" s="16">
        <v>2424.96</v>
      </c>
      <c r="M4" s="16">
        <v>2321.54</v>
      </c>
      <c r="N4" s="17">
        <v>2253.84</v>
      </c>
      <c r="O4" s="16">
        <v>2256.13</v>
      </c>
    </row>
    <row r="5" spans="1:15" ht="17.25" customHeight="1">
      <c r="A5" s="73"/>
      <c r="B5" s="76"/>
      <c r="C5" s="63" t="s">
        <v>1</v>
      </c>
      <c r="D5" s="64"/>
      <c r="E5" s="12">
        <v>150.839</v>
      </c>
      <c r="F5" s="12">
        <v>121.58</v>
      </c>
      <c r="G5" s="12">
        <v>93.7</v>
      </c>
      <c r="H5" s="12">
        <v>95.435</v>
      </c>
      <c r="I5" s="12">
        <v>105.93</v>
      </c>
      <c r="J5" s="16">
        <v>111.575</v>
      </c>
      <c r="K5" s="16">
        <v>106.8</v>
      </c>
      <c r="L5" s="16">
        <v>110.8</v>
      </c>
      <c r="M5" s="16">
        <v>100.74</v>
      </c>
      <c r="N5" s="17">
        <v>106.61</v>
      </c>
      <c r="O5" s="16">
        <v>116.995</v>
      </c>
    </row>
    <row r="6" spans="1:15" ht="17.25" customHeight="1">
      <c r="A6" s="73"/>
      <c r="B6" s="76"/>
      <c r="C6" s="65" t="s">
        <v>2</v>
      </c>
      <c r="D6" s="66"/>
      <c r="E6" s="12">
        <f>E7+E11+E14+E17+E18+E19+E20+E21</f>
        <v>556.671</v>
      </c>
      <c r="F6" s="12">
        <v>612.47</v>
      </c>
      <c r="G6" s="12">
        <v>596.32</v>
      </c>
      <c r="H6" s="12">
        <v>527.82</v>
      </c>
      <c r="I6" s="12">
        <v>506.66</v>
      </c>
      <c r="J6" s="13">
        <v>491.90999999999997</v>
      </c>
      <c r="K6" s="13">
        <v>462.746</v>
      </c>
      <c r="L6" s="13">
        <v>435.393</v>
      </c>
      <c r="M6" s="13">
        <v>378.3200000000001</v>
      </c>
      <c r="N6" s="18">
        <v>332.45</v>
      </c>
      <c r="O6" s="13">
        <v>312.67</v>
      </c>
    </row>
    <row r="7" spans="1:15" ht="17.25" customHeight="1">
      <c r="A7" s="73"/>
      <c r="B7" s="76"/>
      <c r="C7" s="19"/>
      <c r="D7" s="20" t="s">
        <v>44</v>
      </c>
      <c r="E7" s="12">
        <f>SUM(E8:E10)</f>
        <v>132.94</v>
      </c>
      <c r="F7" s="21">
        <v>105.8</v>
      </c>
      <c r="G7" s="12">
        <v>102.67999999999999</v>
      </c>
      <c r="H7" s="21">
        <v>102.8</v>
      </c>
      <c r="I7" s="12">
        <v>95.91999999999999</v>
      </c>
      <c r="J7" s="22">
        <v>92.16</v>
      </c>
      <c r="K7" s="22">
        <v>88.48599999999999</v>
      </c>
      <c r="L7" s="22">
        <v>87.66</v>
      </c>
      <c r="M7" s="22">
        <v>81.48</v>
      </c>
      <c r="N7" s="22">
        <v>77.56</v>
      </c>
      <c r="O7" s="22">
        <f>SUM(O8,O9,O10)</f>
        <v>75.91999999999999</v>
      </c>
    </row>
    <row r="8" spans="1:15" ht="17.25" customHeight="1">
      <c r="A8" s="73"/>
      <c r="B8" s="76"/>
      <c r="C8" s="19"/>
      <c r="D8" s="23" t="s">
        <v>17</v>
      </c>
      <c r="E8" s="24">
        <v>50.36</v>
      </c>
      <c r="F8" s="25">
        <v>44.94</v>
      </c>
      <c r="G8" s="24">
        <v>42.68</v>
      </c>
      <c r="H8" s="25">
        <v>43.64</v>
      </c>
      <c r="I8" s="24">
        <v>41.18</v>
      </c>
      <c r="J8" s="26">
        <v>40.04</v>
      </c>
      <c r="K8" s="26">
        <v>37.22</v>
      </c>
      <c r="L8" s="26">
        <v>37.74</v>
      </c>
      <c r="M8" s="27">
        <v>35.34</v>
      </c>
      <c r="N8" s="28">
        <v>34.52</v>
      </c>
      <c r="O8" s="27">
        <v>33.98</v>
      </c>
    </row>
    <row r="9" spans="1:15" ht="17.25" customHeight="1">
      <c r="A9" s="73"/>
      <c r="B9" s="76"/>
      <c r="C9" s="19"/>
      <c r="D9" s="29" t="s">
        <v>18</v>
      </c>
      <c r="E9" s="30">
        <v>64.9</v>
      </c>
      <c r="F9" s="30">
        <v>47.26</v>
      </c>
      <c r="G9" s="30">
        <v>46.42</v>
      </c>
      <c r="H9" s="30">
        <v>45.36</v>
      </c>
      <c r="I9" s="30">
        <v>41.92</v>
      </c>
      <c r="J9" s="31">
        <v>39.16</v>
      </c>
      <c r="K9" s="31">
        <v>38.54</v>
      </c>
      <c r="L9" s="31">
        <v>36.14</v>
      </c>
      <c r="M9" s="31">
        <v>33.14</v>
      </c>
      <c r="N9" s="32">
        <v>30.8</v>
      </c>
      <c r="O9" s="84">
        <v>29.62</v>
      </c>
    </row>
    <row r="10" spans="1:15" ht="17.25" customHeight="1">
      <c r="A10" s="73"/>
      <c r="B10" s="76"/>
      <c r="C10" s="19"/>
      <c r="D10" s="33" t="s">
        <v>19</v>
      </c>
      <c r="E10" s="34">
        <v>17.68</v>
      </c>
      <c r="F10" s="34">
        <v>13.6</v>
      </c>
      <c r="G10" s="34">
        <v>13.58</v>
      </c>
      <c r="H10" s="34">
        <v>13.8</v>
      </c>
      <c r="I10" s="34">
        <v>12.82</v>
      </c>
      <c r="J10" s="35">
        <v>12.96</v>
      </c>
      <c r="K10" s="35">
        <v>12.726</v>
      </c>
      <c r="L10" s="35">
        <v>13.78</v>
      </c>
      <c r="M10" s="35">
        <v>13</v>
      </c>
      <c r="N10" s="36">
        <v>12.24</v>
      </c>
      <c r="O10" s="37">
        <v>12.32</v>
      </c>
    </row>
    <row r="11" spans="1:15" ht="17.25" customHeight="1">
      <c r="A11" s="73"/>
      <c r="B11" s="76"/>
      <c r="C11" s="19"/>
      <c r="D11" s="14" t="s">
        <v>20</v>
      </c>
      <c r="E11" s="12">
        <v>14.615</v>
      </c>
      <c r="F11" s="12">
        <v>11.7</v>
      </c>
      <c r="G11" s="12">
        <v>11.48</v>
      </c>
      <c r="H11" s="12">
        <v>10.28</v>
      </c>
      <c r="I11" s="12">
        <v>11.2</v>
      </c>
      <c r="J11" s="16">
        <v>10.62</v>
      </c>
      <c r="K11" s="16">
        <v>9.48</v>
      </c>
      <c r="L11" s="16">
        <v>8.89</v>
      </c>
      <c r="M11" s="16">
        <v>8.78</v>
      </c>
      <c r="N11" s="17">
        <v>7.39</v>
      </c>
      <c r="O11" s="16">
        <v>8.67</v>
      </c>
    </row>
    <row r="12" spans="1:15" ht="17.25" customHeight="1">
      <c r="A12" s="73"/>
      <c r="B12" s="76"/>
      <c r="C12" s="19"/>
      <c r="D12" s="14" t="s">
        <v>10</v>
      </c>
      <c r="E12" s="38" t="s">
        <v>30</v>
      </c>
      <c r="F12" s="12">
        <v>81.28</v>
      </c>
      <c r="G12" s="12">
        <v>83.18</v>
      </c>
      <c r="H12" s="12">
        <v>82.14</v>
      </c>
      <c r="I12" s="12">
        <v>80.81</v>
      </c>
      <c r="J12" s="16">
        <v>82.99</v>
      </c>
      <c r="K12" s="16">
        <v>80.04</v>
      </c>
      <c r="L12" s="16">
        <v>78.45</v>
      </c>
      <c r="M12" s="16">
        <v>74.04</v>
      </c>
      <c r="N12" s="17">
        <v>73.11</v>
      </c>
      <c r="O12" s="16">
        <v>70.3</v>
      </c>
    </row>
    <row r="13" spans="1:15" ht="17.25" customHeight="1">
      <c r="A13" s="73"/>
      <c r="B13" s="76"/>
      <c r="C13" s="19"/>
      <c r="D13" s="14" t="s">
        <v>3</v>
      </c>
      <c r="E13" s="38" t="s">
        <v>30</v>
      </c>
      <c r="F13" s="12">
        <v>42.79</v>
      </c>
      <c r="G13" s="12">
        <v>43.44</v>
      </c>
      <c r="H13" s="12">
        <v>43.07</v>
      </c>
      <c r="I13" s="12">
        <v>42.07</v>
      </c>
      <c r="J13" s="16">
        <v>41.36</v>
      </c>
      <c r="K13" s="16">
        <v>3.53</v>
      </c>
      <c r="L13" s="16">
        <v>0</v>
      </c>
      <c r="M13" s="16">
        <v>0</v>
      </c>
      <c r="N13" s="17">
        <v>0</v>
      </c>
      <c r="O13" s="16">
        <v>0</v>
      </c>
    </row>
    <row r="14" spans="1:15" ht="17.25" customHeight="1">
      <c r="A14" s="73"/>
      <c r="B14" s="76"/>
      <c r="C14" s="19"/>
      <c r="D14" s="20" t="s">
        <v>21</v>
      </c>
      <c r="E14" s="39">
        <f>SUM(E15:E16)</f>
        <v>53.135999999999996</v>
      </c>
      <c r="F14" s="39">
        <v>33.65</v>
      </c>
      <c r="G14" s="39">
        <v>28.5</v>
      </c>
      <c r="H14" s="39">
        <v>25.200000000000003</v>
      </c>
      <c r="I14" s="39">
        <v>22.85</v>
      </c>
      <c r="J14" s="40">
        <v>21.72</v>
      </c>
      <c r="K14" s="40">
        <v>18.03</v>
      </c>
      <c r="L14" s="40">
        <v>16.34</v>
      </c>
      <c r="M14" s="40">
        <v>15.920000000000002</v>
      </c>
      <c r="N14" s="41">
        <v>14.54</v>
      </c>
      <c r="O14" s="40">
        <f>SUM(O15,O16)</f>
        <v>14.05</v>
      </c>
    </row>
    <row r="15" spans="1:15" ht="17.25" customHeight="1">
      <c r="A15" s="73"/>
      <c r="B15" s="76"/>
      <c r="C15" s="19"/>
      <c r="D15" s="23" t="s">
        <v>22</v>
      </c>
      <c r="E15" s="24">
        <v>36.82</v>
      </c>
      <c r="F15" s="24">
        <v>22.34</v>
      </c>
      <c r="G15" s="24">
        <v>17.92</v>
      </c>
      <c r="H15" s="24">
        <v>15.81</v>
      </c>
      <c r="I15" s="24">
        <v>14.21</v>
      </c>
      <c r="J15" s="26">
        <v>13.59</v>
      </c>
      <c r="K15" s="26">
        <v>11.32</v>
      </c>
      <c r="L15" s="26">
        <v>10.2</v>
      </c>
      <c r="M15" s="27">
        <v>9.63</v>
      </c>
      <c r="N15" s="28">
        <v>8.84</v>
      </c>
      <c r="O15" s="27">
        <v>8.9</v>
      </c>
    </row>
    <row r="16" spans="1:15" ht="17.25" customHeight="1">
      <c r="A16" s="73"/>
      <c r="B16" s="76"/>
      <c r="C16" s="19"/>
      <c r="D16" s="33" t="s">
        <v>23</v>
      </c>
      <c r="E16" s="34">
        <v>16.316</v>
      </c>
      <c r="F16" s="34">
        <v>11.31</v>
      </c>
      <c r="G16" s="34">
        <v>10.58</v>
      </c>
      <c r="H16" s="34">
        <v>9.39</v>
      </c>
      <c r="I16" s="34">
        <v>8.64</v>
      </c>
      <c r="J16" s="35">
        <v>8.13</v>
      </c>
      <c r="K16" s="35">
        <v>6.71</v>
      </c>
      <c r="L16" s="35">
        <v>6.14</v>
      </c>
      <c r="M16" s="37">
        <v>6.29</v>
      </c>
      <c r="N16" s="36">
        <v>5.7</v>
      </c>
      <c r="O16" s="37">
        <v>5.15</v>
      </c>
    </row>
    <row r="17" spans="1:15" ht="17.25" customHeight="1">
      <c r="A17" s="73"/>
      <c r="B17" s="76"/>
      <c r="C17" s="19"/>
      <c r="D17" s="14" t="s">
        <v>4</v>
      </c>
      <c r="E17" s="12">
        <v>3.6</v>
      </c>
      <c r="F17" s="12">
        <v>1.16</v>
      </c>
      <c r="G17" s="12">
        <v>1.08</v>
      </c>
      <c r="H17" s="12">
        <v>1.09</v>
      </c>
      <c r="I17" s="12">
        <v>1.04</v>
      </c>
      <c r="J17" s="16">
        <v>0.92</v>
      </c>
      <c r="K17" s="16">
        <v>1.21</v>
      </c>
      <c r="L17" s="16">
        <v>1.43</v>
      </c>
      <c r="M17" s="16">
        <v>1.27</v>
      </c>
      <c r="N17" s="17">
        <v>0.96</v>
      </c>
      <c r="O17" s="16">
        <v>0.9</v>
      </c>
    </row>
    <row r="18" spans="1:15" ht="17.25" customHeight="1">
      <c r="A18" s="73"/>
      <c r="B18" s="76"/>
      <c r="C18" s="19"/>
      <c r="D18" s="14" t="s">
        <v>24</v>
      </c>
      <c r="E18" s="12">
        <v>45.52</v>
      </c>
      <c r="F18" s="12">
        <v>49.58</v>
      </c>
      <c r="G18" s="12">
        <v>55.41</v>
      </c>
      <c r="H18" s="12">
        <v>49.25</v>
      </c>
      <c r="I18" s="12">
        <v>40.63</v>
      </c>
      <c r="J18" s="16">
        <v>38.42</v>
      </c>
      <c r="K18" s="16">
        <v>41.03</v>
      </c>
      <c r="L18" s="16">
        <v>39.07</v>
      </c>
      <c r="M18" s="16">
        <v>32.89</v>
      </c>
      <c r="N18" s="17">
        <v>22.05</v>
      </c>
      <c r="O18" s="16">
        <v>21.25</v>
      </c>
    </row>
    <row r="19" spans="1:15" ht="17.25" customHeight="1">
      <c r="A19" s="73"/>
      <c r="B19" s="76"/>
      <c r="C19" s="19"/>
      <c r="D19" s="14" t="s">
        <v>25</v>
      </c>
      <c r="E19" s="12">
        <v>143.71</v>
      </c>
      <c r="F19" s="12">
        <v>81.93</v>
      </c>
      <c r="G19" s="12">
        <v>75.38</v>
      </c>
      <c r="H19" s="12">
        <v>69.46</v>
      </c>
      <c r="I19" s="12">
        <v>71.95</v>
      </c>
      <c r="J19" s="16">
        <v>69.2</v>
      </c>
      <c r="K19" s="16">
        <v>60.37</v>
      </c>
      <c r="L19" s="16">
        <v>56.75</v>
      </c>
      <c r="M19" s="16">
        <v>45.73</v>
      </c>
      <c r="N19" s="17">
        <v>35.49</v>
      </c>
      <c r="O19" s="16">
        <v>28.44</v>
      </c>
    </row>
    <row r="20" spans="1:15" ht="17.25" customHeight="1">
      <c r="A20" s="73"/>
      <c r="B20" s="76"/>
      <c r="C20" s="19"/>
      <c r="D20" s="42" t="s">
        <v>7</v>
      </c>
      <c r="E20" s="12">
        <v>163.15</v>
      </c>
      <c r="F20" s="12">
        <v>203.5</v>
      </c>
      <c r="G20" s="12">
        <v>193.61</v>
      </c>
      <c r="H20" s="12">
        <v>143.18</v>
      </c>
      <c r="I20" s="12">
        <v>138.4</v>
      </c>
      <c r="J20" s="16">
        <v>132.42</v>
      </c>
      <c r="K20" s="16">
        <v>158.23</v>
      </c>
      <c r="L20" s="16">
        <v>145.063</v>
      </c>
      <c r="M20" s="16">
        <v>116.9</v>
      </c>
      <c r="N20" s="17">
        <v>99.95</v>
      </c>
      <c r="O20" s="16">
        <v>91.65</v>
      </c>
    </row>
    <row r="21" spans="1:15" ht="17.25" customHeight="1">
      <c r="A21" s="73"/>
      <c r="B21" s="76"/>
      <c r="C21" s="43"/>
      <c r="D21" s="14" t="s">
        <v>5</v>
      </c>
      <c r="E21" s="12">
        <v>0</v>
      </c>
      <c r="F21" s="12">
        <v>1.08</v>
      </c>
      <c r="G21" s="12">
        <v>1.56</v>
      </c>
      <c r="H21" s="12">
        <v>1.35</v>
      </c>
      <c r="I21" s="12">
        <v>1.79</v>
      </c>
      <c r="J21" s="16">
        <v>2.1</v>
      </c>
      <c r="K21" s="16">
        <v>2.34</v>
      </c>
      <c r="L21" s="16">
        <v>1.74</v>
      </c>
      <c r="M21" s="16">
        <v>1.31</v>
      </c>
      <c r="N21" s="17">
        <v>1.4</v>
      </c>
      <c r="O21" s="16">
        <v>1.49</v>
      </c>
    </row>
    <row r="22" spans="1:15" ht="17.25" customHeight="1">
      <c r="A22" s="73"/>
      <c r="B22" s="76"/>
      <c r="C22" s="14" t="s">
        <v>26</v>
      </c>
      <c r="D22" s="44"/>
      <c r="E22" s="45" t="s">
        <v>33</v>
      </c>
      <c r="F22" s="12">
        <v>4.73</v>
      </c>
      <c r="G22" s="12">
        <v>4.91</v>
      </c>
      <c r="H22" s="12">
        <v>4.555</v>
      </c>
      <c r="I22" s="12">
        <v>4.28</v>
      </c>
      <c r="J22" s="16">
        <v>4</v>
      </c>
      <c r="K22" s="16">
        <v>3.79</v>
      </c>
      <c r="L22" s="16">
        <v>3.94</v>
      </c>
      <c r="M22" s="16">
        <v>3.765</v>
      </c>
      <c r="N22" s="17">
        <v>3.705</v>
      </c>
      <c r="O22" s="16">
        <v>3.945</v>
      </c>
    </row>
    <row r="23" spans="1:15" ht="17.25" customHeight="1">
      <c r="A23" s="73"/>
      <c r="B23" s="76"/>
      <c r="C23" s="14" t="s">
        <v>27</v>
      </c>
      <c r="D23" s="44"/>
      <c r="E23" s="45" t="s">
        <v>33</v>
      </c>
      <c r="F23" s="12">
        <v>1.84</v>
      </c>
      <c r="G23" s="12">
        <v>1.745</v>
      </c>
      <c r="H23" s="12">
        <v>2.38</v>
      </c>
      <c r="I23" s="12">
        <v>2.35</v>
      </c>
      <c r="J23" s="16">
        <v>1.92</v>
      </c>
      <c r="K23" s="16">
        <v>2.045</v>
      </c>
      <c r="L23" s="16">
        <v>1.995</v>
      </c>
      <c r="M23" s="16">
        <v>1.9</v>
      </c>
      <c r="N23" s="17">
        <v>2.78</v>
      </c>
      <c r="O23" s="16">
        <v>1.54</v>
      </c>
    </row>
    <row r="24" spans="1:15" ht="17.25" customHeight="1">
      <c r="A24" s="74"/>
      <c r="B24" s="77"/>
      <c r="C24" s="14" t="s">
        <v>11</v>
      </c>
      <c r="D24" s="15"/>
      <c r="E24" s="12">
        <v>23.55</v>
      </c>
      <c r="F24" s="12">
        <v>7.87</v>
      </c>
      <c r="G24" s="12">
        <v>3.662</v>
      </c>
      <c r="H24" s="12">
        <v>4.896</v>
      </c>
      <c r="I24" s="12">
        <v>6.02</v>
      </c>
      <c r="J24" s="16">
        <v>6.064</v>
      </c>
      <c r="K24" s="16">
        <v>6.764</v>
      </c>
      <c r="L24" s="16">
        <v>7.9</v>
      </c>
      <c r="M24" s="16">
        <v>7.694</v>
      </c>
      <c r="N24" s="17">
        <v>7.125</v>
      </c>
      <c r="O24" s="16">
        <v>10.891</v>
      </c>
    </row>
    <row r="25" spans="1:15" ht="17.25" customHeight="1">
      <c r="A25" s="78" t="s">
        <v>12</v>
      </c>
      <c r="B25" s="65" t="s">
        <v>45</v>
      </c>
      <c r="C25" s="66"/>
      <c r="D25" s="66"/>
      <c r="E25" s="12">
        <f>SUM(E26:E28)</f>
        <v>1027.59</v>
      </c>
      <c r="F25" s="12">
        <v>566.4599999999999</v>
      </c>
      <c r="G25" s="12">
        <v>117.91000000000001</v>
      </c>
      <c r="H25" s="12">
        <v>143.76</v>
      </c>
      <c r="I25" s="12">
        <v>159.917</v>
      </c>
      <c r="J25" s="46">
        <v>153.032</v>
      </c>
      <c r="K25" s="46">
        <v>192.015</v>
      </c>
      <c r="L25" s="46">
        <v>223.77</v>
      </c>
      <c r="M25" s="46">
        <v>204.05</v>
      </c>
      <c r="N25" s="46">
        <v>213.617</v>
      </c>
      <c r="O25" s="46">
        <f>SUM(O26,O27,O28)</f>
        <v>239.36999999999998</v>
      </c>
    </row>
    <row r="26" spans="1:15" ht="17.25" customHeight="1">
      <c r="A26" s="79"/>
      <c r="B26" s="19"/>
      <c r="C26" s="14" t="s">
        <v>0</v>
      </c>
      <c r="D26" s="15"/>
      <c r="E26" s="12">
        <v>980.86</v>
      </c>
      <c r="F26" s="12">
        <v>549.56</v>
      </c>
      <c r="G26" s="12">
        <v>114.4</v>
      </c>
      <c r="H26" s="12">
        <v>125.68</v>
      </c>
      <c r="I26" s="12">
        <v>130.14</v>
      </c>
      <c r="J26" s="16">
        <v>122.8</v>
      </c>
      <c r="K26" s="16">
        <v>138.24</v>
      </c>
      <c r="L26" s="16">
        <v>150.22</v>
      </c>
      <c r="M26" s="16">
        <v>138.24</v>
      </c>
      <c r="N26" s="17">
        <v>145.88</v>
      </c>
      <c r="O26" s="16">
        <v>164.2</v>
      </c>
    </row>
    <row r="27" spans="1:15" ht="17.25" customHeight="1">
      <c r="A27" s="79"/>
      <c r="B27" s="19"/>
      <c r="C27" s="14" t="s">
        <v>1</v>
      </c>
      <c r="D27" s="15"/>
      <c r="E27" s="12">
        <v>46.73</v>
      </c>
      <c r="F27" s="12">
        <v>16.28</v>
      </c>
      <c r="G27" s="12">
        <v>3.45</v>
      </c>
      <c r="H27" s="12">
        <v>6.095</v>
      </c>
      <c r="I27" s="12">
        <v>9.33</v>
      </c>
      <c r="J27" s="16">
        <v>9.19</v>
      </c>
      <c r="K27" s="16">
        <v>12.515</v>
      </c>
      <c r="L27" s="16">
        <v>20.05</v>
      </c>
      <c r="M27" s="16">
        <v>15.795</v>
      </c>
      <c r="N27" s="17">
        <v>17.5</v>
      </c>
      <c r="O27" s="16">
        <v>23.195</v>
      </c>
    </row>
    <row r="28" spans="1:15" ht="17.25" customHeight="1">
      <c r="A28" s="80"/>
      <c r="B28" s="43"/>
      <c r="C28" s="14" t="s">
        <v>2</v>
      </c>
      <c r="D28" s="15"/>
      <c r="E28" s="12">
        <v>0</v>
      </c>
      <c r="F28" s="12">
        <v>0.62</v>
      </c>
      <c r="G28" s="12">
        <v>0.06</v>
      </c>
      <c r="H28" s="12">
        <v>11.985</v>
      </c>
      <c r="I28" s="12">
        <v>20.447</v>
      </c>
      <c r="J28" s="16">
        <v>21.042</v>
      </c>
      <c r="K28" s="16">
        <v>41.26</v>
      </c>
      <c r="L28" s="16">
        <v>53.5</v>
      </c>
      <c r="M28" s="16">
        <v>50.015</v>
      </c>
      <c r="N28" s="17">
        <v>50.237</v>
      </c>
      <c r="O28" s="16">
        <v>51.975</v>
      </c>
    </row>
    <row r="29" spans="1:15" ht="17.25" customHeight="1">
      <c r="A29" s="72" t="s">
        <v>13</v>
      </c>
      <c r="B29" s="10" t="s">
        <v>45</v>
      </c>
      <c r="C29" s="11"/>
      <c r="D29" s="11"/>
      <c r="E29" s="12">
        <f>SUM(E30:E32)</f>
        <v>1667.617</v>
      </c>
      <c r="F29" s="12">
        <v>1724.3799999999999</v>
      </c>
      <c r="G29" s="12">
        <v>1876.6</v>
      </c>
      <c r="H29" s="12">
        <v>1872.0600000000002</v>
      </c>
      <c r="I29" s="12">
        <v>1924.083</v>
      </c>
      <c r="J29" s="46">
        <v>1907.086</v>
      </c>
      <c r="K29" s="46">
        <v>1901.155</v>
      </c>
      <c r="L29" s="46">
        <v>1849.8600000000001</v>
      </c>
      <c r="M29" s="46">
        <v>1771.1499999999999</v>
      </c>
      <c r="N29" s="46">
        <v>1777.315</v>
      </c>
      <c r="O29" s="46">
        <f>SUM(O30,O31,O32)</f>
        <v>1808.86</v>
      </c>
    </row>
    <row r="30" spans="1:15" ht="17.25" customHeight="1">
      <c r="A30" s="73"/>
      <c r="B30" s="19"/>
      <c r="C30" s="14" t="s">
        <v>0</v>
      </c>
      <c r="D30" s="15"/>
      <c r="E30" s="12">
        <v>1667.617</v>
      </c>
      <c r="F30" s="12">
        <v>1701.28</v>
      </c>
      <c r="G30" s="12">
        <v>1855.26</v>
      </c>
      <c r="H30" s="12">
        <v>1844.63</v>
      </c>
      <c r="I30" s="12">
        <v>1902.39</v>
      </c>
      <c r="J30" s="16">
        <v>1885.89</v>
      </c>
      <c r="K30" s="16">
        <v>1872.75</v>
      </c>
      <c r="L30" s="16">
        <v>1820.76</v>
      </c>
      <c r="M30" s="16">
        <v>1745.29</v>
      </c>
      <c r="N30" s="17">
        <v>1754.89</v>
      </c>
      <c r="O30" s="16">
        <v>1781.36</v>
      </c>
    </row>
    <row r="31" spans="1:15" ht="17.25" customHeight="1">
      <c r="A31" s="73"/>
      <c r="B31" s="19"/>
      <c r="C31" s="14" t="s">
        <v>1</v>
      </c>
      <c r="D31" s="15"/>
      <c r="E31" s="12">
        <v>0</v>
      </c>
      <c r="F31" s="12">
        <v>12.87</v>
      </c>
      <c r="G31" s="12">
        <v>12.31</v>
      </c>
      <c r="H31" s="12">
        <v>18.88</v>
      </c>
      <c r="I31" s="12">
        <v>12.675</v>
      </c>
      <c r="J31" s="16">
        <v>13.29</v>
      </c>
      <c r="K31" s="16">
        <v>19.995</v>
      </c>
      <c r="L31" s="16">
        <v>20.45</v>
      </c>
      <c r="M31" s="16">
        <v>19.6</v>
      </c>
      <c r="N31" s="17">
        <v>17.455</v>
      </c>
      <c r="O31" s="16">
        <v>22.97</v>
      </c>
    </row>
    <row r="32" spans="1:15" ht="17.25" customHeight="1">
      <c r="A32" s="74"/>
      <c r="B32" s="43"/>
      <c r="C32" s="14" t="s">
        <v>2</v>
      </c>
      <c r="D32" s="15"/>
      <c r="E32" s="12">
        <v>0</v>
      </c>
      <c r="F32" s="12">
        <v>10.23</v>
      </c>
      <c r="G32" s="12">
        <v>9.03</v>
      </c>
      <c r="H32" s="12">
        <v>8.55</v>
      </c>
      <c r="I32" s="12">
        <v>9.018</v>
      </c>
      <c r="J32" s="16">
        <v>7.906</v>
      </c>
      <c r="K32" s="16">
        <v>8.41</v>
      </c>
      <c r="L32" s="16">
        <v>8.65</v>
      </c>
      <c r="M32" s="16">
        <v>6.26</v>
      </c>
      <c r="N32" s="17">
        <v>4.97</v>
      </c>
      <c r="O32" s="16">
        <v>4.53</v>
      </c>
    </row>
    <row r="33" spans="1:15" ht="17.25" customHeight="1">
      <c r="A33" s="81" t="s">
        <v>14</v>
      </c>
      <c r="B33" s="10" t="s">
        <v>45</v>
      </c>
      <c r="C33" s="11"/>
      <c r="D33" s="11"/>
      <c r="E33" s="12">
        <f>SUM(E34:E40)</f>
        <v>426.845</v>
      </c>
      <c r="F33" s="12">
        <v>464.12</v>
      </c>
      <c r="G33" s="12">
        <v>484.125</v>
      </c>
      <c r="H33" s="12">
        <v>462.18100000000004</v>
      </c>
      <c r="I33" s="12">
        <v>452.05999999999995</v>
      </c>
      <c r="J33" s="46">
        <v>391.39199999999994</v>
      </c>
      <c r="K33" s="46">
        <v>383.387</v>
      </c>
      <c r="L33" s="46">
        <v>330.229</v>
      </c>
      <c r="M33" s="46">
        <v>285.03799999999995</v>
      </c>
      <c r="N33" s="46">
        <v>253.289</v>
      </c>
      <c r="O33" s="46">
        <f>SUM(O34,O35,O36,O37,O38,O39,O40)</f>
        <v>203.122</v>
      </c>
    </row>
    <row r="34" spans="1:15" ht="17.25" customHeight="1">
      <c r="A34" s="82"/>
      <c r="B34" s="47"/>
      <c r="C34" s="14" t="s">
        <v>28</v>
      </c>
      <c r="D34" s="15"/>
      <c r="E34" s="12">
        <v>6.06</v>
      </c>
      <c r="F34" s="12">
        <v>5.76</v>
      </c>
      <c r="G34" s="12">
        <v>7.764</v>
      </c>
      <c r="H34" s="12">
        <v>9.113</v>
      </c>
      <c r="I34" s="12">
        <v>8.153</v>
      </c>
      <c r="J34" s="16">
        <v>7.712</v>
      </c>
      <c r="K34" s="16">
        <v>9.018</v>
      </c>
      <c r="L34" s="16">
        <v>6.229</v>
      </c>
      <c r="M34" s="16">
        <v>6.189</v>
      </c>
      <c r="N34" s="17">
        <v>5.672</v>
      </c>
      <c r="O34" s="16">
        <v>5.444</v>
      </c>
    </row>
    <row r="35" spans="1:15" ht="17.25" customHeight="1">
      <c r="A35" s="82"/>
      <c r="B35" s="70"/>
      <c r="C35" s="14" t="s">
        <v>4</v>
      </c>
      <c r="D35" s="15"/>
      <c r="E35" s="12">
        <v>16.88</v>
      </c>
      <c r="F35" s="12">
        <v>6.73</v>
      </c>
      <c r="G35" s="12">
        <v>6.52</v>
      </c>
      <c r="H35" s="12">
        <v>4.57</v>
      </c>
      <c r="I35" s="12">
        <v>6.63</v>
      </c>
      <c r="J35" s="16">
        <v>3.48</v>
      </c>
      <c r="K35" s="16">
        <v>3.743</v>
      </c>
      <c r="L35" s="16">
        <v>3.16</v>
      </c>
      <c r="M35" s="16">
        <v>2.775</v>
      </c>
      <c r="N35" s="17">
        <v>2.8</v>
      </c>
      <c r="O35" s="16">
        <v>2.652</v>
      </c>
    </row>
    <row r="36" spans="1:15" ht="17.25" customHeight="1">
      <c r="A36" s="82"/>
      <c r="B36" s="70"/>
      <c r="C36" s="14" t="s">
        <v>24</v>
      </c>
      <c r="D36" s="15"/>
      <c r="E36" s="12">
        <v>62.23</v>
      </c>
      <c r="F36" s="12">
        <v>81.79</v>
      </c>
      <c r="G36" s="12">
        <v>92.07</v>
      </c>
      <c r="H36" s="12">
        <v>86.67</v>
      </c>
      <c r="I36" s="12">
        <v>83.39</v>
      </c>
      <c r="J36" s="16">
        <v>71.33</v>
      </c>
      <c r="K36" s="16">
        <v>73.4</v>
      </c>
      <c r="L36" s="16">
        <v>64.6</v>
      </c>
      <c r="M36" s="16">
        <v>55.41</v>
      </c>
      <c r="N36" s="17">
        <v>52.59</v>
      </c>
      <c r="O36" s="16">
        <v>41.1</v>
      </c>
    </row>
    <row r="37" spans="1:15" ht="17.25" customHeight="1">
      <c r="A37" s="82"/>
      <c r="B37" s="70"/>
      <c r="C37" s="14" t="s">
        <v>6</v>
      </c>
      <c r="D37" s="15"/>
      <c r="E37" s="12">
        <v>135.46</v>
      </c>
      <c r="F37" s="12">
        <v>131.4</v>
      </c>
      <c r="G37" s="12">
        <v>137.9</v>
      </c>
      <c r="H37" s="12">
        <v>130.4</v>
      </c>
      <c r="I37" s="12">
        <v>128.85</v>
      </c>
      <c r="J37" s="16">
        <v>112.36</v>
      </c>
      <c r="K37" s="16">
        <v>108.51</v>
      </c>
      <c r="L37" s="16">
        <v>95.59</v>
      </c>
      <c r="M37" s="16">
        <v>86.98</v>
      </c>
      <c r="N37" s="17">
        <v>77.18</v>
      </c>
      <c r="O37" s="16">
        <v>60.93</v>
      </c>
    </row>
    <row r="38" spans="1:15" ht="17.25" customHeight="1">
      <c r="A38" s="82"/>
      <c r="B38" s="70"/>
      <c r="C38" s="14" t="s">
        <v>7</v>
      </c>
      <c r="D38" s="15"/>
      <c r="E38" s="12">
        <v>170.11</v>
      </c>
      <c r="F38" s="12">
        <v>216.14</v>
      </c>
      <c r="G38" s="12">
        <v>222.83</v>
      </c>
      <c r="H38" s="12">
        <v>216.63</v>
      </c>
      <c r="I38" s="12">
        <v>212.42</v>
      </c>
      <c r="J38" s="16">
        <v>185.73</v>
      </c>
      <c r="K38" s="16">
        <v>178.26</v>
      </c>
      <c r="L38" s="16">
        <v>151.68</v>
      </c>
      <c r="M38" s="16">
        <v>126.77</v>
      </c>
      <c r="N38" s="17">
        <v>108.75</v>
      </c>
      <c r="O38" s="16">
        <v>88.69</v>
      </c>
    </row>
    <row r="39" spans="1:15" ht="17.25" customHeight="1">
      <c r="A39" s="82"/>
      <c r="B39" s="70"/>
      <c r="C39" s="14" t="s">
        <v>5</v>
      </c>
      <c r="D39" s="15"/>
      <c r="E39" s="12">
        <v>16.105</v>
      </c>
      <c r="F39" s="12">
        <v>6.47</v>
      </c>
      <c r="G39" s="12">
        <v>7.335</v>
      </c>
      <c r="H39" s="12">
        <v>7.525</v>
      </c>
      <c r="I39" s="12">
        <v>7.585</v>
      </c>
      <c r="J39" s="16">
        <v>6.2</v>
      </c>
      <c r="K39" s="16">
        <v>6.815</v>
      </c>
      <c r="L39" s="16">
        <v>5.69</v>
      </c>
      <c r="M39" s="16">
        <v>4.02</v>
      </c>
      <c r="N39" s="17">
        <v>3.55</v>
      </c>
      <c r="O39" s="16">
        <v>2.46</v>
      </c>
    </row>
    <row r="40" spans="1:15" ht="17.25" customHeight="1">
      <c r="A40" s="83"/>
      <c r="B40" s="71"/>
      <c r="C40" s="14" t="s">
        <v>15</v>
      </c>
      <c r="D40" s="15"/>
      <c r="E40" s="12">
        <v>20</v>
      </c>
      <c r="F40" s="12">
        <v>15.83</v>
      </c>
      <c r="G40" s="12">
        <v>9.706</v>
      </c>
      <c r="H40" s="12">
        <v>7.273</v>
      </c>
      <c r="I40" s="12">
        <v>5.032</v>
      </c>
      <c r="J40" s="16">
        <v>4.58</v>
      </c>
      <c r="K40" s="16">
        <v>3.641</v>
      </c>
      <c r="L40" s="16">
        <v>3.28</v>
      </c>
      <c r="M40" s="16">
        <v>2.894</v>
      </c>
      <c r="N40" s="17">
        <v>2.747</v>
      </c>
      <c r="O40" s="16">
        <v>1.846</v>
      </c>
    </row>
    <row r="41" spans="1:15" ht="17.25" customHeight="1">
      <c r="A41" s="67" t="s">
        <v>46</v>
      </c>
      <c r="B41" s="68"/>
      <c r="C41" s="68"/>
      <c r="D41" s="68"/>
      <c r="E41" s="12">
        <f>SUM(E3+E25+E29+E33)</f>
        <v>6738.1320000000005</v>
      </c>
      <c r="F41" s="12">
        <v>6140.15</v>
      </c>
      <c r="G41" s="12">
        <v>5665.871999999999</v>
      </c>
      <c r="H41" s="12">
        <v>5602.007000000001</v>
      </c>
      <c r="I41" s="12">
        <v>5654.32</v>
      </c>
      <c r="J41" s="46">
        <v>5490.119</v>
      </c>
      <c r="K41" s="46">
        <v>5492.122</v>
      </c>
      <c r="L41" s="46">
        <v>5388.847000000001</v>
      </c>
      <c r="M41" s="46">
        <v>5074.196999999999</v>
      </c>
      <c r="N41" s="48">
        <v>4950.731</v>
      </c>
      <c r="O41" s="46">
        <f>SUM(O3,O25,O29,O33)</f>
        <v>4953.523</v>
      </c>
    </row>
    <row r="42" spans="1:14" ht="17.25" customHeight="1">
      <c r="A42" s="49"/>
      <c r="B42" s="49"/>
      <c r="C42" s="49"/>
      <c r="D42" s="49"/>
      <c r="E42" s="50"/>
      <c r="F42" s="50"/>
      <c r="G42" s="2"/>
      <c r="H42" s="51"/>
      <c r="I42" s="51"/>
      <c r="N42" s="5"/>
    </row>
    <row r="43" spans="1:15" ht="17.25" customHeight="1">
      <c r="A43" s="52" t="s">
        <v>16</v>
      </c>
      <c r="B43" s="53"/>
      <c r="C43" s="53"/>
      <c r="D43" s="53"/>
      <c r="E43" s="2"/>
      <c r="G43" s="54"/>
      <c r="H43" s="54"/>
      <c r="I43" s="54"/>
      <c r="J43" s="55"/>
      <c r="K43" s="55"/>
      <c r="N43" s="56"/>
      <c r="O43" s="56" t="s">
        <v>47</v>
      </c>
    </row>
    <row r="44" spans="1:15" ht="17.25" customHeight="1">
      <c r="A44" s="67" t="s">
        <v>48</v>
      </c>
      <c r="B44" s="68"/>
      <c r="C44" s="68"/>
      <c r="D44" s="69"/>
      <c r="E44" s="8" t="s">
        <v>8</v>
      </c>
      <c r="F44" s="8" t="s">
        <v>31</v>
      </c>
      <c r="G44" s="8" t="s">
        <v>40</v>
      </c>
      <c r="H44" s="8" t="s">
        <v>34</v>
      </c>
      <c r="I44" s="8" t="s">
        <v>35</v>
      </c>
      <c r="J44" s="9" t="s">
        <v>36</v>
      </c>
      <c r="K44" s="9" t="s">
        <v>38</v>
      </c>
      <c r="L44" s="8" t="s">
        <v>39</v>
      </c>
      <c r="M44" s="9" t="s">
        <v>50</v>
      </c>
      <c r="N44" s="57" t="s">
        <v>51</v>
      </c>
      <c r="O44" s="9" t="s">
        <v>52</v>
      </c>
    </row>
    <row r="45" spans="1:15" ht="17.25" customHeight="1">
      <c r="A45" s="67" t="s">
        <v>49</v>
      </c>
      <c r="B45" s="68"/>
      <c r="C45" s="68"/>
      <c r="D45" s="69"/>
      <c r="E45" s="58">
        <v>1089.444</v>
      </c>
      <c r="F45" s="58">
        <v>1057.809</v>
      </c>
      <c r="G45" s="58">
        <v>983.909</v>
      </c>
      <c r="H45" s="12">
        <v>983.97</v>
      </c>
      <c r="I45" s="12">
        <v>1003.322</v>
      </c>
      <c r="J45" s="59">
        <v>997.111</v>
      </c>
      <c r="K45" s="59">
        <v>1006.415</v>
      </c>
      <c r="L45" s="16">
        <v>997.296</v>
      </c>
      <c r="M45" s="16">
        <v>948.6120497469187</v>
      </c>
      <c r="N45" s="17">
        <v>933.685</v>
      </c>
      <c r="O45" s="16">
        <v>935.564</v>
      </c>
    </row>
    <row r="46" spans="13:15" ht="13.5" customHeight="1">
      <c r="M46" s="62" t="s">
        <v>37</v>
      </c>
      <c r="N46" s="62"/>
      <c r="O46" s="62"/>
    </row>
  </sheetData>
  <sheetProtection/>
  <mergeCells count="17">
    <mergeCell ref="B3:D3"/>
    <mergeCell ref="B4:B24"/>
    <mergeCell ref="A41:D41"/>
    <mergeCell ref="A25:A28"/>
    <mergeCell ref="B25:D25"/>
    <mergeCell ref="A29:A32"/>
    <mergeCell ref="A33:A40"/>
    <mergeCell ref="M1:O1"/>
    <mergeCell ref="M46:O46"/>
    <mergeCell ref="C4:D4"/>
    <mergeCell ref="C5:D5"/>
    <mergeCell ref="C6:D6"/>
    <mergeCell ref="A44:D44"/>
    <mergeCell ref="A45:D45"/>
    <mergeCell ref="B35:B40"/>
    <mergeCell ref="A2:D2"/>
    <mergeCell ref="A3:A24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2020-01-07T08:26:35Z</cp:lastPrinted>
  <dcterms:created xsi:type="dcterms:W3CDTF">2005-06-17T00:00:10Z</dcterms:created>
  <dcterms:modified xsi:type="dcterms:W3CDTF">2020-02-07T07:59:10Z</dcterms:modified>
  <cp:category/>
  <cp:version/>
  <cp:contentType/>
  <cp:contentStatus/>
</cp:coreProperties>
</file>