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kaki\Desktop\"/>
    </mc:Choice>
  </mc:AlternateContent>
  <workbookProtection workbookPassword="8649" lockStructure="1"/>
  <bookViews>
    <workbookView xWindow="0" yWindow="0" windowWidth="20490" windowHeight="792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<sst xmlns="http://schemas.openxmlformats.org/spreadsheetml/2006/main" count="226" uniqueCount="111">
  <si>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</si>
  <si>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</si>
  <si>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</si>
  <si>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</si>
  <si>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</si>
  <si>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</si>
  <si>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</si>
  <si>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</si>
  <si>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</si>
  <si>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</si>
  <si>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</si>
  <si>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</si>
  <si>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</si>
  <si>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</si>
  <si>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</si>
  <si>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</si>
  <si>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</si>
  <si>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</si>
  <si>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</si>
  <si>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</si>
  <si>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</si>
  <si>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</si>
  <si>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</si>
  <si>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</si>
  <si>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</si>
  <si>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</si>
  <si>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</si>
  <si>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</si>
  <si>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</si>
  <si>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</si>
  <si>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</si>
  <si>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</si>
  <si>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</si>
  <si>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</si>
  <si>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</si>
  <si>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</si>
  <si>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</si>
  <si>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</si>
  <si>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</si>
  <si>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</si>
  <si>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</si>
  <si>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</si>
  <si>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</si>
  <si>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</si>
  <si>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</si>
  <si>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</si>
  <si>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</si>
  <si>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</si>
  <si>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</si>
  <si>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</si>
  <si>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</si>
  <si>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</si>
  <si>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</si>
  <si>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</si>
  <si>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</si>
  <si>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</si>
  <si>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</si>
  <si>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</si>
  <si>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</si>
  <si>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</si>
  <si>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</si>
  <si>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</si>
  <si>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</si>
  <si>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</si>
  <si>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</si>
  <si>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</si>
  <si>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</si>
  <si>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</si>
  <si>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</si>
  <si>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</si>
  <si>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</si>
  <si>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</si>
  <si>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</si>
  <si>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</si>
  <si>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</si>
  <si>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</si>
  <si>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</si>
  <si>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</si>
  <si>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</si>
  <si>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</si>
  <si>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</si>
  <si>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</si>
  <si>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</si>
  <si>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</si>
  <si>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</si>
  <si>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</si>
  <si>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</si>
  <si>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</si>
  <si>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</si>
  <si>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</si>
  <si>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</si>
  <si>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</si>
  <si>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</si>
  <si>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</si>
  <si>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</si>
  <si>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</si>
  <si>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長野県　坂城町</t>
  </si>
  <si>
    <t>法非適用</t>
  </si>
  <si>
    <t>下水道事業</t>
  </si>
  <si>
    <t>公共下水道</t>
  </si>
  <si>
    <t>Cd2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</si>
  <si>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</si>
  <si>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</si>
  <si>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</si>
  <si>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</si>
  <si>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</si>
  <si>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</si>
  <si>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</si>
  <si>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当町の公共下水道整備はH5年度から進めてきており、供用開始はH12年度で布設から30年以上経過する管路はまだ無い状況であるが、地形的にマンホールポンプを設置している箇所もあるため、老朽化が懸念されるマンホールポンプからの汚水吐出箇所周辺や国道、県道ほか町の幹線道路に布設された管路等から順次点検を実施し、修繕等が必要な箇所の把握に努め、計画的な修繕等を進め、長寿命化により維持管理費の軽減を図っていく。</t>
    <rPh sb="1" eb="3">
      <t>トウチョウ</t>
    </rPh>
    <rPh sb="4" eb="6">
      <t>コウキョウ</t>
    </rPh>
    <rPh sb="6" eb="9">
      <t>ゲスイドウ</t>
    </rPh>
    <rPh sb="9" eb="11">
      <t>セイビ</t>
    </rPh>
    <rPh sb="14" eb="16">
      <t>ネンド</t>
    </rPh>
    <rPh sb="18" eb="19">
      <t>スス</t>
    </rPh>
    <rPh sb="26" eb="28">
      <t>キョウヨウ</t>
    </rPh>
    <rPh sb="28" eb="30">
      <t>カイシ</t>
    </rPh>
    <rPh sb="34" eb="36">
      <t>ネンド</t>
    </rPh>
    <rPh sb="37" eb="39">
      <t>フセツ</t>
    </rPh>
    <rPh sb="43" eb="44">
      <t>ネン</t>
    </rPh>
    <rPh sb="44" eb="46">
      <t>イジョウ</t>
    </rPh>
    <rPh sb="46" eb="48">
      <t>ケイカ</t>
    </rPh>
    <rPh sb="50" eb="52">
      <t>カンロ</t>
    </rPh>
    <rPh sb="55" eb="56">
      <t>ナ</t>
    </rPh>
    <rPh sb="57" eb="59">
      <t>ジョウキョウ</t>
    </rPh>
    <rPh sb="64" eb="67">
      <t>チケイテキ</t>
    </rPh>
    <rPh sb="77" eb="79">
      <t>セッチ</t>
    </rPh>
    <rPh sb="83" eb="85">
      <t>カショ</t>
    </rPh>
    <rPh sb="91" eb="94">
      <t>ロウキュウカ</t>
    </rPh>
    <rPh sb="95" eb="97">
      <t>ケネン</t>
    </rPh>
    <rPh sb="111" eb="113">
      <t>オスイ</t>
    </rPh>
    <rPh sb="113" eb="114">
      <t>ト</t>
    </rPh>
    <rPh sb="114" eb="115">
      <t>シュツ</t>
    </rPh>
    <rPh sb="115" eb="117">
      <t>カショ</t>
    </rPh>
    <rPh sb="117" eb="119">
      <t>シュウヘン</t>
    </rPh>
    <rPh sb="120" eb="122">
      <t>コクドウ</t>
    </rPh>
    <rPh sb="123" eb="125">
      <t>ケンドウ</t>
    </rPh>
    <rPh sb="127" eb="128">
      <t>マチ</t>
    </rPh>
    <rPh sb="129" eb="131">
      <t>カンセン</t>
    </rPh>
    <rPh sb="131" eb="133">
      <t>ドウロ</t>
    </rPh>
    <rPh sb="134" eb="136">
      <t>フセツ</t>
    </rPh>
    <rPh sb="139" eb="141">
      <t>カンロ</t>
    </rPh>
    <rPh sb="141" eb="142">
      <t>トウ</t>
    </rPh>
    <rPh sb="144" eb="146">
      <t>ジュンジ</t>
    </rPh>
    <rPh sb="146" eb="148">
      <t>テンケン</t>
    </rPh>
    <rPh sb="149" eb="151">
      <t>ジッシ</t>
    </rPh>
    <rPh sb="153" eb="155">
      <t>シュウゼン</t>
    </rPh>
    <rPh sb="155" eb="156">
      <t>トウ</t>
    </rPh>
    <rPh sb="157" eb="159">
      <t>ヒツヨウ</t>
    </rPh>
    <rPh sb="160" eb="162">
      <t>カショ</t>
    </rPh>
    <rPh sb="163" eb="165">
      <t>ハアク</t>
    </rPh>
    <rPh sb="166" eb="167">
      <t>ツト</t>
    </rPh>
    <rPh sb="169" eb="172">
      <t>ケイカクテキ</t>
    </rPh>
    <rPh sb="173" eb="175">
      <t>シュウゼン</t>
    </rPh>
    <rPh sb="175" eb="176">
      <t>トウ</t>
    </rPh>
    <rPh sb="177" eb="178">
      <t>スス</t>
    </rPh>
    <rPh sb="180" eb="184">
      <t>チョウジュミョウカ</t>
    </rPh>
    <rPh sb="187" eb="189">
      <t>イジ</t>
    </rPh>
    <rPh sb="189" eb="192">
      <t>カンリヒ</t>
    </rPh>
    <rPh sb="193" eb="195">
      <t>ケイゲン</t>
    </rPh>
    <rPh sb="196" eb="197">
      <t>ハカ</t>
    </rPh>
    <phoneticPr fontId="4"/>
  </si>
  <si>
    <t>　下水道未普及地域の早期整備と、早期水洗化により、使用料収入の増加を図ると共に、汚水処理の効率化により汚水処理費の軽減を通じて、経営の健全化を図っていく。
　また、管路の点検を計画的に実施し、修繕等が必要な箇所の計画的な修繕を進め、長寿命化により維持管理費の軽減を通じて、経営の健全化を図っていく。</t>
    <rPh sb="1" eb="4">
      <t>ゲスイドウ</t>
    </rPh>
    <rPh sb="4" eb="5">
      <t>ミ</t>
    </rPh>
    <rPh sb="5" eb="7">
      <t>フキュウ</t>
    </rPh>
    <rPh sb="7" eb="9">
      <t>チイキ</t>
    </rPh>
    <rPh sb="10" eb="12">
      <t>ソウキ</t>
    </rPh>
    <rPh sb="12" eb="14">
      <t>セイビ</t>
    </rPh>
    <rPh sb="16" eb="18">
      <t>ソウキ</t>
    </rPh>
    <rPh sb="18" eb="21">
      <t>スイセンカ</t>
    </rPh>
    <rPh sb="25" eb="28">
      <t>シヨウリョウ</t>
    </rPh>
    <rPh sb="28" eb="30">
      <t>シュウニュウ</t>
    </rPh>
    <rPh sb="31" eb="33">
      <t>ゾウカ</t>
    </rPh>
    <rPh sb="34" eb="35">
      <t>ハカ</t>
    </rPh>
    <rPh sb="37" eb="38">
      <t>トモ</t>
    </rPh>
    <rPh sb="40" eb="44">
      <t>オスイショリ</t>
    </rPh>
    <rPh sb="45" eb="48">
      <t>コウリツカ</t>
    </rPh>
    <rPh sb="51" eb="55">
      <t>オスイショリ</t>
    </rPh>
    <rPh sb="55" eb="56">
      <t>ヒ</t>
    </rPh>
    <rPh sb="57" eb="59">
      <t>ケイゲン</t>
    </rPh>
    <rPh sb="60" eb="61">
      <t>ツウ</t>
    </rPh>
    <rPh sb="64" eb="66">
      <t>ケイエイ</t>
    </rPh>
    <rPh sb="67" eb="70">
      <t>ケンゼンカ</t>
    </rPh>
    <rPh sb="71" eb="72">
      <t>ハカ</t>
    </rPh>
    <rPh sb="82" eb="84">
      <t>カンロ</t>
    </rPh>
    <rPh sb="85" eb="87">
      <t>テンケン</t>
    </rPh>
    <rPh sb="88" eb="91">
      <t>ケイカクテキ</t>
    </rPh>
    <rPh sb="92" eb="94">
      <t>ジッシ</t>
    </rPh>
    <rPh sb="96" eb="98">
      <t>シュウゼン</t>
    </rPh>
    <rPh sb="98" eb="99">
      <t>トウ</t>
    </rPh>
    <rPh sb="100" eb="102">
      <t>ヒツヨウ</t>
    </rPh>
    <rPh sb="103" eb="105">
      <t>カショ</t>
    </rPh>
    <rPh sb="106" eb="109">
      <t>ケイカクテキ</t>
    </rPh>
    <rPh sb="110" eb="112">
      <t>シュウゼン</t>
    </rPh>
    <rPh sb="113" eb="114">
      <t>スス</t>
    </rPh>
    <rPh sb="116" eb="120">
      <t>チョウジュミョウカ</t>
    </rPh>
    <rPh sb="123" eb="125">
      <t>イジ</t>
    </rPh>
    <rPh sb="125" eb="128">
      <t>カンリヒ</t>
    </rPh>
    <rPh sb="129" eb="131">
      <t>ケイゲン</t>
    </rPh>
    <rPh sb="132" eb="133">
      <t>ツウ</t>
    </rPh>
    <rPh sb="136" eb="138">
      <t>ケイエイ</t>
    </rPh>
    <rPh sb="139" eb="142">
      <t>ケンゼンカ</t>
    </rPh>
    <rPh sb="143" eb="144">
      <t>ハカ</t>
    </rPh>
    <phoneticPr fontId="4"/>
  </si>
  <si>
    <t>　当町は、千曲川流域下水道上流処理区に入り、最上流に位置しており、公共下水道事業着手がH5年度で、H27年度末の整備率は77.9％の状況である。
　汚水処理については、流域下水道維持管理運営協議会を通じて、流域下水道終末処理場で効率的な運転に努め、経費削減を図っている。
　経営指標の収益的収支比率、経費回収率がH24年度101.16％と132.3%で100％を上回ったが、それ以降下降傾向で100％を下回っていたがH27年度は97.85％と112.87％に回復することができた。この状況は、地方債残高の増加を抑制するよう、借入と償還のバランスを取りながら整備を進めてきている中で、地方債償還金がH34年度ピークで増加している段階で、指標が下降傾向にあったが、H27年度から住宅密度が高い南条地区の面整備に取り掛かり、接続率の向上に伴い使用料収入が増加してきたため、H27年度の指標が改善できたと考えられる。
　水洗化率は、H27年度は平均の伸び率は下回ったが、下水道整備に併せて早期水洗化の広報に努めてきたことにより、年々伸びており、引き続き早期水洗化に取り組むことにより、使用料収入の増加を図り、経営指標の企業債残高対事業規模比率、汚水処理原価の指標も改善していくことにより、経営の健全化を図っていく。</t>
    <rPh sb="1" eb="3">
      <t>トウチョウ</t>
    </rPh>
    <rPh sb="5" eb="8">
      <t>チクマガワ</t>
    </rPh>
    <rPh sb="8" eb="10">
      <t>リュウイキ</t>
    </rPh>
    <rPh sb="10" eb="13">
      <t>ゲスイドウ</t>
    </rPh>
    <rPh sb="13" eb="15">
      <t>ジョウリュウ</t>
    </rPh>
    <rPh sb="15" eb="17">
      <t>ショリ</t>
    </rPh>
    <rPh sb="17" eb="18">
      <t>ク</t>
    </rPh>
    <rPh sb="19" eb="20">
      <t>ハイ</t>
    </rPh>
    <rPh sb="22" eb="25">
      <t>サイジョウリュウ</t>
    </rPh>
    <rPh sb="26" eb="28">
      <t>イチ</t>
    </rPh>
    <rPh sb="33" eb="35">
      <t>コウキョウ</t>
    </rPh>
    <rPh sb="35" eb="38">
      <t>ゲスイドウ</t>
    </rPh>
    <rPh sb="38" eb="40">
      <t>ジギョウ</t>
    </rPh>
    <rPh sb="40" eb="42">
      <t>チャクシュ</t>
    </rPh>
    <rPh sb="45" eb="47">
      <t>ネンド</t>
    </rPh>
    <rPh sb="52" eb="54">
      <t>ネンド</t>
    </rPh>
    <rPh sb="54" eb="55">
      <t>マツ</t>
    </rPh>
    <rPh sb="56" eb="59">
      <t>セイビリツ</t>
    </rPh>
    <rPh sb="66" eb="68">
      <t>ジョウキョウ</t>
    </rPh>
    <rPh sb="74" eb="78">
      <t>オスイショリ</t>
    </rPh>
    <rPh sb="84" eb="86">
      <t>リュウイキ</t>
    </rPh>
    <rPh sb="86" eb="89">
      <t>ゲスイドウ</t>
    </rPh>
    <rPh sb="89" eb="91">
      <t>イジ</t>
    </rPh>
    <rPh sb="91" eb="93">
      <t>カンリ</t>
    </rPh>
    <rPh sb="93" eb="95">
      <t>ウンエイ</t>
    </rPh>
    <rPh sb="95" eb="98">
      <t>キョウギカイ</t>
    </rPh>
    <rPh sb="99" eb="100">
      <t>ツウ</t>
    </rPh>
    <rPh sb="103" eb="105">
      <t>リュウイキ</t>
    </rPh>
    <rPh sb="105" eb="107">
      <t>ゲスイ</t>
    </rPh>
    <rPh sb="107" eb="108">
      <t>ドウ</t>
    </rPh>
    <rPh sb="108" eb="110">
      <t>シュウマツ</t>
    </rPh>
    <rPh sb="110" eb="113">
      <t>ショリジョウ</t>
    </rPh>
    <rPh sb="114" eb="117">
      <t>コウリツテキ</t>
    </rPh>
    <rPh sb="118" eb="120">
      <t>ウンテン</t>
    </rPh>
    <rPh sb="121" eb="122">
      <t>ツト</t>
    </rPh>
    <rPh sb="124" eb="126">
      <t>ケイヒ</t>
    </rPh>
    <rPh sb="126" eb="128">
      <t>サクゲン</t>
    </rPh>
    <rPh sb="129" eb="130">
      <t>ハカ</t>
    </rPh>
    <rPh sb="137" eb="139">
      <t>ケイエイ</t>
    </rPh>
    <rPh sb="139" eb="141">
      <t>シヒョウ</t>
    </rPh>
    <rPh sb="142" eb="145">
      <t>シュウエキテキ</t>
    </rPh>
    <rPh sb="145" eb="147">
      <t>シュウシ</t>
    </rPh>
    <rPh sb="147" eb="149">
      <t>ヒリツ</t>
    </rPh>
    <rPh sb="150" eb="152">
      <t>ケイヒ</t>
    </rPh>
    <rPh sb="152" eb="154">
      <t>カイシュウ</t>
    </rPh>
    <rPh sb="154" eb="155">
      <t>リツ</t>
    </rPh>
    <rPh sb="159" eb="161">
      <t>ネンド</t>
    </rPh>
    <rPh sb="181" eb="183">
      <t>ウワマワ</t>
    </rPh>
    <rPh sb="189" eb="191">
      <t>イコウ</t>
    </rPh>
    <rPh sb="191" eb="193">
      <t>カコウ</t>
    </rPh>
    <rPh sb="193" eb="195">
      <t>ケイコウ</t>
    </rPh>
    <rPh sb="201" eb="203">
      <t>シタマワ</t>
    </rPh>
    <rPh sb="211" eb="213">
      <t>ネンド</t>
    </rPh>
    <rPh sb="229" eb="231">
      <t>カイフク</t>
    </rPh>
    <rPh sb="242" eb="244">
      <t>ジョウキョウ</t>
    </rPh>
    <rPh sb="246" eb="249">
      <t>チホウサイ</t>
    </rPh>
    <rPh sb="249" eb="251">
      <t>ザンダカ</t>
    </rPh>
    <rPh sb="252" eb="254">
      <t>ゾウカ</t>
    </rPh>
    <rPh sb="255" eb="257">
      <t>ヨクセイ</t>
    </rPh>
    <rPh sb="262" eb="264">
      <t>カリイレ</t>
    </rPh>
    <rPh sb="265" eb="267">
      <t>ショウカン</t>
    </rPh>
    <rPh sb="273" eb="274">
      <t>ト</t>
    </rPh>
    <rPh sb="278" eb="280">
      <t>セイビ</t>
    </rPh>
    <rPh sb="281" eb="282">
      <t>スス</t>
    </rPh>
    <rPh sb="288" eb="289">
      <t>ナカ</t>
    </rPh>
    <rPh sb="291" eb="294">
      <t>チホウサイ</t>
    </rPh>
    <rPh sb="294" eb="297">
      <t>ショウカンキン</t>
    </rPh>
    <rPh sb="301" eb="303">
      <t>ネンド</t>
    </rPh>
    <rPh sb="307" eb="309">
      <t>ゾウカ</t>
    </rPh>
    <rPh sb="313" eb="315">
      <t>ダンカイ</t>
    </rPh>
    <rPh sb="317" eb="319">
      <t>シヒョウ</t>
    </rPh>
    <rPh sb="320" eb="322">
      <t>カコウ</t>
    </rPh>
    <rPh sb="322" eb="324">
      <t>ケイコウ</t>
    </rPh>
    <rPh sb="333" eb="335">
      <t>ネンド</t>
    </rPh>
    <rPh sb="337" eb="339">
      <t>ジュウタク</t>
    </rPh>
    <rPh sb="339" eb="341">
      <t>ミツド</t>
    </rPh>
    <rPh sb="342" eb="343">
      <t>タカ</t>
    </rPh>
    <rPh sb="344" eb="346">
      <t>ミナミジョウ</t>
    </rPh>
    <rPh sb="346" eb="348">
      <t>チク</t>
    </rPh>
    <rPh sb="349" eb="352">
      <t>メンセイビ</t>
    </rPh>
    <rPh sb="353" eb="354">
      <t>ト</t>
    </rPh>
    <rPh sb="355" eb="356">
      <t>カ</t>
    </rPh>
    <rPh sb="359" eb="361">
      <t>セツゾク</t>
    </rPh>
    <rPh sb="361" eb="362">
      <t>リツ</t>
    </rPh>
    <rPh sb="363" eb="365">
      <t>コウジョウ</t>
    </rPh>
    <rPh sb="366" eb="367">
      <t>トモナ</t>
    </rPh>
    <rPh sb="368" eb="371">
      <t>シヨウリョウ</t>
    </rPh>
    <rPh sb="371" eb="373">
      <t>シュウニュウ</t>
    </rPh>
    <rPh sb="374" eb="376">
      <t>ゾウカ</t>
    </rPh>
    <rPh sb="386" eb="388">
      <t>ネンド</t>
    </rPh>
    <rPh sb="389" eb="391">
      <t>シヒョウ</t>
    </rPh>
    <rPh sb="392" eb="394">
      <t>カイゼン</t>
    </rPh>
    <rPh sb="398" eb="399">
      <t>カンガ</t>
    </rPh>
    <rPh sb="406" eb="409">
      <t>スイセンカ</t>
    </rPh>
    <rPh sb="409" eb="410">
      <t>リツ</t>
    </rPh>
    <rPh sb="415" eb="417">
      <t>ネンド</t>
    </rPh>
    <rPh sb="418" eb="420">
      <t>ヘイキン</t>
    </rPh>
    <rPh sb="421" eb="422">
      <t>ノ</t>
    </rPh>
    <rPh sb="423" eb="424">
      <t>リツ</t>
    </rPh>
    <rPh sb="425" eb="427">
      <t>シタマワ</t>
    </rPh>
    <rPh sb="431" eb="434">
      <t>ゲスイドウ</t>
    </rPh>
    <rPh sb="434" eb="436">
      <t>セイビ</t>
    </rPh>
    <rPh sb="437" eb="438">
      <t>アワ</t>
    </rPh>
    <rPh sb="440" eb="442">
      <t>ソウキ</t>
    </rPh>
    <rPh sb="442" eb="445">
      <t>スイセンカ</t>
    </rPh>
    <rPh sb="446" eb="448">
      <t>コウホウ</t>
    </rPh>
    <rPh sb="449" eb="450">
      <t>ツト</t>
    </rPh>
    <rPh sb="460" eb="462">
      <t>ネンネン</t>
    </rPh>
    <rPh sb="462" eb="463">
      <t>ノ</t>
    </rPh>
    <rPh sb="468" eb="469">
      <t>ヒ</t>
    </rPh>
    <rPh sb="470" eb="471">
      <t>ツヅ</t>
    </rPh>
    <rPh sb="472" eb="474">
      <t>ソウキ</t>
    </rPh>
    <rPh sb="474" eb="477">
      <t>スイセンカ</t>
    </rPh>
    <rPh sb="478" eb="479">
      <t>ト</t>
    </rPh>
    <rPh sb="480" eb="481">
      <t>ク</t>
    </rPh>
    <rPh sb="488" eb="491">
      <t>シヨウリョウ</t>
    </rPh>
    <rPh sb="491" eb="493">
      <t>シュウニュウ</t>
    </rPh>
    <rPh sb="494" eb="496">
      <t>ゾウカ</t>
    </rPh>
    <rPh sb="497" eb="498">
      <t>ハカ</t>
    </rPh>
    <rPh sb="500" eb="502">
      <t>ケイエイ</t>
    </rPh>
    <rPh sb="502" eb="504">
      <t>シヒョウ</t>
    </rPh>
    <rPh sb="505" eb="508">
      <t>キギョウサイ</t>
    </rPh>
    <rPh sb="508" eb="510">
      <t>ザンダカ</t>
    </rPh>
    <rPh sb="510" eb="511">
      <t>タイ</t>
    </rPh>
    <rPh sb="511" eb="513">
      <t>ジギョウ</t>
    </rPh>
    <rPh sb="513" eb="515">
      <t>キボ</t>
    </rPh>
    <rPh sb="515" eb="517">
      <t>ヒリツ</t>
    </rPh>
    <rPh sb="518" eb="522">
      <t>オスイショリ</t>
    </rPh>
    <rPh sb="522" eb="524">
      <t>ゲンカ</t>
    </rPh>
    <rPh sb="525" eb="527">
      <t>シヒョウ</t>
    </rPh>
    <rPh sb="528" eb="530">
      <t>カイゼン</t>
    </rPh>
    <rPh sb="540" eb="542">
      <t>ケイエイ</t>
    </rPh>
    <rPh sb="543" eb="546">
      <t>ケンゼンカ</t>
    </rPh>
    <rPh sb="547" eb="548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</si>
</sst>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3"/>
          <c:y val="0.1580694566902848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42200"/>
        <c:axId val="11954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0.14000000000000001</c:v>
                </c:pt>
                <c:pt idx="2" formatCode="#,##0.00;&quot;△&quot;#,##0.00">
                  <c:v>0</c:v>
                </c:pt>
                <c:pt idx="3">
                  <c:v>0.17</c:v>
                </c:pt>
                <c:pt idx="4">
                  <c:v>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42200"/>
        <c:axId val="119542592"/>
      </c:lineChart>
      <c:dateAx>
        <c:axId val="119542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542592"/>
        <c:crosses val="autoZero"/>
        <c:auto val="1"/>
        <c:lblOffset val="100"/>
        <c:baseTimeUnit val="years"/>
      </c:dateAx>
      <c:valAx>
        <c:axId val="11954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542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722264"/>
        <c:axId val="23272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38.950000000000003</c:v>
                </c:pt>
                <c:pt idx="1">
                  <c:v>41.95</c:v>
                </c:pt>
                <c:pt idx="2">
                  <c:v>40.71</c:v>
                </c:pt>
                <c:pt idx="3">
                  <c:v>43.53</c:v>
                </c:pt>
                <c:pt idx="4">
                  <c:v>49.39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22264"/>
        <c:axId val="232722656"/>
      </c:lineChart>
      <c:dateAx>
        <c:axId val="232722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722656"/>
        <c:crosses val="autoZero"/>
        <c:auto val="1"/>
        <c:lblOffset val="100"/>
        <c:baseTimeUnit val="years"/>
      </c:dateAx>
      <c:valAx>
        <c:axId val="23272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2722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65.19</c:v>
                </c:pt>
                <c:pt idx="1">
                  <c:v>68.09</c:v>
                </c:pt>
                <c:pt idx="2">
                  <c:v>71.53</c:v>
                </c:pt>
                <c:pt idx="3">
                  <c:v>75.33</c:v>
                </c:pt>
                <c:pt idx="4">
                  <c:v>77.75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723832"/>
        <c:axId val="23272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65.599999999999994</c:v>
                </c:pt>
                <c:pt idx="1">
                  <c:v>64.459999999999994</c:v>
                </c:pt>
                <c:pt idx="2">
                  <c:v>63.45</c:v>
                </c:pt>
                <c:pt idx="3">
                  <c:v>64.14</c:v>
                </c:pt>
                <c:pt idx="4">
                  <c:v>83.96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23832"/>
        <c:axId val="232724224"/>
      </c:lineChart>
      <c:dateAx>
        <c:axId val="232723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724224"/>
        <c:crosses val="autoZero"/>
        <c:auto val="1"/>
        <c:lblOffset val="100"/>
        <c:baseTimeUnit val="years"/>
      </c:dateAx>
      <c:valAx>
        <c:axId val="23272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2723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37016888488785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92.84</c:v>
                </c:pt>
                <c:pt idx="1">
                  <c:v>101.16</c:v>
                </c:pt>
                <c:pt idx="2">
                  <c:v>92.73</c:v>
                </c:pt>
                <c:pt idx="3">
                  <c:v>88.25</c:v>
                </c:pt>
                <c:pt idx="4">
                  <c:v>97.85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43768"/>
        <c:axId val="11954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43768"/>
        <c:axId val="119544160"/>
      </c:lineChart>
      <c:dateAx>
        <c:axId val="119543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544160"/>
        <c:crosses val="autoZero"/>
        <c:auto val="1"/>
        <c:lblOffset val="100"/>
        <c:baseTimeUnit val="years"/>
      </c:dateAx>
      <c:valAx>
        <c:axId val="11954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543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218360"/>
        <c:axId val="232218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18360"/>
        <c:axId val="232218752"/>
      </c:lineChart>
      <c:dateAx>
        <c:axId val="232218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218752"/>
        <c:crosses val="autoZero"/>
        <c:auto val="1"/>
        <c:lblOffset val="100"/>
        <c:baseTimeUnit val="years"/>
      </c:dateAx>
      <c:valAx>
        <c:axId val="232218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2218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219928"/>
        <c:axId val="232220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19928"/>
        <c:axId val="232220320"/>
      </c:lineChart>
      <c:dateAx>
        <c:axId val="232219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220320"/>
        <c:crosses val="autoZero"/>
        <c:auto val="1"/>
        <c:lblOffset val="100"/>
        <c:baseTimeUnit val="years"/>
      </c:dateAx>
      <c:valAx>
        <c:axId val="232220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2219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380264"/>
        <c:axId val="23238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380264"/>
        <c:axId val="232380656"/>
      </c:lineChart>
      <c:dateAx>
        <c:axId val="232380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380656"/>
        <c:crosses val="autoZero"/>
        <c:auto val="1"/>
        <c:lblOffset val="100"/>
        <c:baseTimeUnit val="years"/>
      </c:dateAx>
      <c:valAx>
        <c:axId val="232380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2380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381832"/>
        <c:axId val="23247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381832"/>
        <c:axId val="232478240"/>
      </c:lineChart>
      <c:dateAx>
        <c:axId val="232381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478240"/>
        <c:crosses val="autoZero"/>
        <c:auto val="1"/>
        <c:lblOffset val="100"/>
        <c:baseTimeUnit val="years"/>
      </c:dateAx>
      <c:valAx>
        <c:axId val="23247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2381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744.93</c:v>
                </c:pt>
                <c:pt idx="1">
                  <c:v>319.77</c:v>
                </c:pt>
                <c:pt idx="2">
                  <c:v>780.34</c:v>
                </c:pt>
                <c:pt idx="3">
                  <c:v>974.87</c:v>
                </c:pt>
                <c:pt idx="4">
                  <c:v>486.69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379872"/>
        <c:axId val="232379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1749.66</c:v>
                </c:pt>
                <c:pt idx="1">
                  <c:v>1791.46</c:v>
                </c:pt>
                <c:pt idx="2">
                  <c:v>1826.49</c:v>
                </c:pt>
                <c:pt idx="3">
                  <c:v>1696.96</c:v>
                </c:pt>
                <c:pt idx="4">
                  <c:v>1162.3599999999999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379872"/>
        <c:axId val="232379480"/>
      </c:lineChart>
      <c:dateAx>
        <c:axId val="23237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379480"/>
        <c:crosses val="autoZero"/>
        <c:auto val="1"/>
        <c:lblOffset val="100"/>
        <c:baseTimeUnit val="years"/>
      </c:dateAx>
      <c:valAx>
        <c:axId val="232379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237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97.66</c:v>
                </c:pt>
                <c:pt idx="1">
                  <c:v>132.30000000000001</c:v>
                </c:pt>
                <c:pt idx="2">
                  <c:v>94.69</c:v>
                </c:pt>
                <c:pt idx="3">
                  <c:v>83.39</c:v>
                </c:pt>
                <c:pt idx="4">
                  <c:v>112.87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378304"/>
        <c:axId val="232479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54.46</c:v>
                </c:pt>
                <c:pt idx="1">
                  <c:v>51.28</c:v>
                </c:pt>
                <c:pt idx="2">
                  <c:v>48</c:v>
                </c:pt>
                <c:pt idx="3">
                  <c:v>47.23</c:v>
                </c:pt>
                <c:pt idx="4">
                  <c:v>68.209999999999994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378304"/>
        <c:axId val="232479416"/>
      </c:lineChart>
      <c:dateAx>
        <c:axId val="232378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479416"/>
        <c:crosses val="autoZero"/>
        <c:auto val="1"/>
        <c:lblOffset val="100"/>
        <c:baseTimeUnit val="years"/>
      </c:dateAx>
      <c:valAx>
        <c:axId val="232479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2378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169.84</c:v>
                </c:pt>
                <c:pt idx="1">
                  <c:v>124.31</c:v>
                </c:pt>
                <c:pt idx="2">
                  <c:v>173.32</c:v>
                </c:pt>
                <c:pt idx="3">
                  <c:v>203.98</c:v>
                </c:pt>
                <c:pt idx="4">
                  <c:v>152.41999999999999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480592"/>
        <c:axId val="232480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293.08999999999997</c:v>
                </c:pt>
                <c:pt idx="1">
                  <c:v>311.81</c:v>
                </c:pt>
                <c:pt idx="2">
                  <c:v>334.37</c:v>
                </c:pt>
                <c:pt idx="3">
                  <c:v>351.41</c:v>
                </c:pt>
                <c:pt idx="4">
                  <c:v>250.84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80592"/>
        <c:axId val="232480984"/>
      </c:lineChart>
      <c:dateAx>
        <c:axId val="23248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480984"/>
        <c:crosses val="autoZero"/>
        <c:auto val="1"/>
        <c:lblOffset val="100"/>
        <c:baseTimeUnit val="years"/>
      </c:dateAx>
      <c:valAx>
        <c:axId val="232480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248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長野県　坂城町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15505</v>
      </c>
      <c r="AM8" s="64"/>
      <c r="AN8" s="64"/>
      <c r="AO8" s="64"/>
      <c r="AP8" s="64"/>
      <c r="AQ8" s="64"/>
      <c r="AR8" s="64"/>
      <c r="AS8" s="64"/>
      <c r="AT8" s="63">
        <f>データ!S6</f>
        <v>53.64</v>
      </c>
      <c r="AU8" s="63"/>
      <c r="AV8" s="63"/>
      <c r="AW8" s="63"/>
      <c r="AX8" s="63"/>
      <c r="AY8" s="63"/>
      <c r="AZ8" s="63"/>
      <c r="BA8" s="63"/>
      <c r="BB8" s="63">
        <f>データ!T6</f>
        <v>289.06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75.27</v>
      </c>
      <c r="Q10" s="63"/>
      <c r="R10" s="63"/>
      <c r="S10" s="63"/>
      <c r="T10" s="63"/>
      <c r="U10" s="63"/>
      <c r="V10" s="63"/>
      <c r="W10" s="63">
        <f>データ!P6</f>
        <v>99.16</v>
      </c>
      <c r="X10" s="63"/>
      <c r="Y10" s="63"/>
      <c r="Z10" s="63"/>
      <c r="AA10" s="63"/>
      <c r="AB10" s="63"/>
      <c r="AC10" s="63"/>
      <c r="AD10" s="64">
        <f>データ!Q6</f>
        <v>3186</v>
      </c>
      <c r="AE10" s="64"/>
      <c r="AF10" s="64"/>
      <c r="AG10" s="64"/>
      <c r="AH10" s="64"/>
      <c r="AI10" s="64"/>
      <c r="AJ10" s="64"/>
      <c r="AK10" s="2"/>
      <c r="AL10" s="64">
        <f>データ!U6</f>
        <v>11576</v>
      </c>
      <c r="AM10" s="64"/>
      <c r="AN10" s="64"/>
      <c r="AO10" s="64"/>
      <c r="AP10" s="64"/>
      <c r="AQ10" s="64"/>
      <c r="AR10" s="64"/>
      <c r="AS10" s="64"/>
      <c r="AT10" s="63">
        <f>データ!V6</f>
        <v>4.78</v>
      </c>
      <c r="AU10" s="63"/>
      <c r="AV10" s="63"/>
      <c r="AW10" s="63"/>
      <c r="AX10" s="63"/>
      <c r="AY10" s="63"/>
      <c r="AZ10" s="63"/>
      <c r="BA10" s="63"/>
      <c r="BB10" s="63">
        <f>データ!W6</f>
        <v>2421.7600000000002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205214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長野県　坂城町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75.27</v>
      </c>
      <c r="P6" s="32">
        <f t="shared" si="3"/>
        <v>99.16</v>
      </c>
      <c r="Q6" s="32">
        <f t="shared" si="3"/>
        <v>3186</v>
      </c>
      <c r="R6" s="32">
        <f t="shared" si="3"/>
        <v>15505</v>
      </c>
      <c r="S6" s="32">
        <f t="shared" si="3"/>
        <v>53.64</v>
      </c>
      <c r="T6" s="32">
        <f t="shared" si="3"/>
        <v>289.06</v>
      </c>
      <c r="U6" s="32">
        <f t="shared" si="3"/>
        <v>11576</v>
      </c>
      <c r="V6" s="32">
        <f t="shared" si="3"/>
        <v>4.78</v>
      </c>
      <c r="W6" s="32">
        <f t="shared" si="3"/>
        <v>2421.7600000000002</v>
      </c>
      <c r="X6" s="33">
        <f>IF(X7="",NA(),X7)</f>
        <v>92.84</v>
      </c>
      <c r="Y6" s="33">
        <f t="shared" ref="Y6:AG6" si="4">IF(Y7="",NA(),Y7)</f>
        <v>101.16</v>
      </c>
      <c r="Z6" s="33">
        <f t="shared" si="4"/>
        <v>92.73</v>
      </c>
      <c r="AA6" s="33">
        <f t="shared" si="4"/>
        <v>88.25</v>
      </c>
      <c r="AB6" s="33">
        <f t="shared" si="4"/>
        <v>97.85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744.93</v>
      </c>
      <c r="BF6" s="33">
        <f t="shared" ref="BF6:BN6" si="7">IF(BF7="",NA(),BF7)</f>
        <v>319.77</v>
      </c>
      <c r="BG6" s="33">
        <f t="shared" si="7"/>
        <v>780.34</v>
      </c>
      <c r="BH6" s="33">
        <f t="shared" si="7"/>
        <v>974.87</v>
      </c>
      <c r="BI6" s="33">
        <f t="shared" si="7"/>
        <v>486.69</v>
      </c>
      <c r="BJ6" s="33">
        <f t="shared" si="7"/>
        <v>1749.66</v>
      </c>
      <c r="BK6" s="33">
        <f t="shared" si="7"/>
        <v>1791.46</v>
      </c>
      <c r="BL6" s="33">
        <f t="shared" si="7"/>
        <v>1826.49</v>
      </c>
      <c r="BM6" s="33">
        <f t="shared" si="7"/>
        <v>1696.96</v>
      </c>
      <c r="BN6" s="33">
        <f t="shared" si="7"/>
        <v>1162.3599999999999</v>
      </c>
      <c r="BO6" s="32" t="str">
        <f>IF(BO7="","",IF(BO7="-","【-】","【"&amp;SUBSTITUTE(TEXT(BO7,"#,##0.00"),"-","△")&amp;"】"))</f>
        <v>【763.62】</v>
      </c>
      <c r="BP6" s="33">
        <f>IF(BP7="",NA(),BP7)</f>
        <v>97.66</v>
      </c>
      <c r="BQ6" s="33">
        <f t="shared" ref="BQ6:BY6" si="8">IF(BQ7="",NA(),BQ7)</f>
        <v>132.30000000000001</v>
      </c>
      <c r="BR6" s="33">
        <f t="shared" si="8"/>
        <v>94.69</v>
      </c>
      <c r="BS6" s="33">
        <f t="shared" si="8"/>
        <v>83.39</v>
      </c>
      <c r="BT6" s="33">
        <f t="shared" si="8"/>
        <v>112.87</v>
      </c>
      <c r="BU6" s="33">
        <f t="shared" si="8"/>
        <v>54.46</v>
      </c>
      <c r="BV6" s="33">
        <f t="shared" si="8"/>
        <v>51.28</v>
      </c>
      <c r="BW6" s="33">
        <f t="shared" si="8"/>
        <v>48</v>
      </c>
      <c r="BX6" s="33">
        <f t="shared" si="8"/>
        <v>47.23</v>
      </c>
      <c r="BY6" s="33">
        <f t="shared" si="8"/>
        <v>68.209999999999994</v>
      </c>
      <c r="BZ6" s="32" t="str">
        <f>IF(BZ7="","",IF(BZ7="-","【-】","【"&amp;SUBSTITUTE(TEXT(BZ7,"#,##0.00"),"-","△")&amp;"】"))</f>
        <v>【98.53】</v>
      </c>
      <c r="CA6" s="33">
        <f>IF(CA7="",NA(),CA7)</f>
        <v>169.84</v>
      </c>
      <c r="CB6" s="33">
        <f t="shared" ref="CB6:CJ6" si="9">IF(CB7="",NA(),CB7)</f>
        <v>124.31</v>
      </c>
      <c r="CC6" s="33">
        <f t="shared" si="9"/>
        <v>173.32</v>
      </c>
      <c r="CD6" s="33">
        <f t="shared" si="9"/>
        <v>203.98</v>
      </c>
      <c r="CE6" s="33">
        <f t="shared" si="9"/>
        <v>152.41999999999999</v>
      </c>
      <c r="CF6" s="33">
        <f t="shared" si="9"/>
        <v>293.08999999999997</v>
      </c>
      <c r="CG6" s="33">
        <f t="shared" si="9"/>
        <v>311.81</v>
      </c>
      <c r="CH6" s="33">
        <f t="shared" si="9"/>
        <v>334.37</v>
      </c>
      <c r="CI6" s="33">
        <f t="shared" si="9"/>
        <v>351.41</v>
      </c>
      <c r="CJ6" s="33">
        <f t="shared" si="9"/>
        <v>250.84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38.950000000000003</v>
      </c>
      <c r="CR6" s="33">
        <f t="shared" si="10"/>
        <v>41.95</v>
      </c>
      <c r="CS6" s="33">
        <f t="shared" si="10"/>
        <v>40.71</v>
      </c>
      <c r="CT6" s="33">
        <f t="shared" si="10"/>
        <v>43.53</v>
      </c>
      <c r="CU6" s="33">
        <f t="shared" si="10"/>
        <v>49.39</v>
      </c>
      <c r="CV6" s="32" t="str">
        <f>IF(CV7="","",IF(CV7="-","【-】","【"&amp;SUBSTITUTE(TEXT(CV7,"#,##0.00"),"-","△")&amp;"】"))</f>
        <v>【60.01】</v>
      </c>
      <c r="CW6" s="33">
        <f>IF(CW7="",NA(),CW7)</f>
        <v>65.19</v>
      </c>
      <c r="CX6" s="33">
        <f t="shared" ref="CX6:DF6" si="11">IF(CX7="",NA(),CX7)</f>
        <v>68.09</v>
      </c>
      <c r="CY6" s="33">
        <f t="shared" si="11"/>
        <v>71.53</v>
      </c>
      <c r="CZ6" s="33">
        <f t="shared" si="11"/>
        <v>75.33</v>
      </c>
      <c r="DA6" s="33">
        <f t="shared" si="11"/>
        <v>77.75</v>
      </c>
      <c r="DB6" s="33">
        <f t="shared" si="11"/>
        <v>65.599999999999994</v>
      </c>
      <c r="DC6" s="33">
        <f t="shared" si="11"/>
        <v>64.459999999999994</v>
      </c>
      <c r="DD6" s="33">
        <f t="shared" si="11"/>
        <v>63.45</v>
      </c>
      <c r="DE6" s="33">
        <f t="shared" si="11"/>
        <v>64.14</v>
      </c>
      <c r="DF6" s="33">
        <f t="shared" si="11"/>
        <v>83.96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0.18</v>
      </c>
      <c r="EJ6" s="33">
        <f t="shared" si="14"/>
        <v>0.14000000000000001</v>
      </c>
      <c r="EK6" s="32">
        <f t="shared" si="14"/>
        <v>0</v>
      </c>
      <c r="EL6" s="33">
        <f t="shared" si="14"/>
        <v>0.17</v>
      </c>
      <c r="EM6" s="33">
        <f t="shared" si="14"/>
        <v>0.15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205214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75.27</v>
      </c>
      <c r="P7" s="36">
        <v>99.16</v>
      </c>
      <c r="Q7" s="36">
        <v>3186</v>
      </c>
      <c r="R7" s="36">
        <v>15505</v>
      </c>
      <c r="S7" s="36">
        <v>53.64</v>
      </c>
      <c r="T7" s="36">
        <v>289.06</v>
      </c>
      <c r="U7" s="36">
        <v>11576</v>
      </c>
      <c r="V7" s="36">
        <v>4.78</v>
      </c>
      <c r="W7" s="36">
        <v>2421.7600000000002</v>
      </c>
      <c r="X7" s="36">
        <v>92.84</v>
      </c>
      <c r="Y7" s="36">
        <v>101.16</v>
      </c>
      <c r="Z7" s="36">
        <v>92.73</v>
      </c>
      <c r="AA7" s="36">
        <v>88.25</v>
      </c>
      <c r="AB7" s="36">
        <v>97.85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744.93</v>
      </c>
      <c r="BF7" s="36">
        <v>319.77</v>
      </c>
      <c r="BG7" s="36">
        <v>780.34</v>
      </c>
      <c r="BH7" s="36">
        <v>974.87</v>
      </c>
      <c r="BI7" s="36">
        <v>486.69</v>
      </c>
      <c r="BJ7" s="36">
        <v>1749.66</v>
      </c>
      <c r="BK7" s="36">
        <v>1791.46</v>
      </c>
      <c r="BL7" s="36">
        <v>1826.49</v>
      </c>
      <c r="BM7" s="36">
        <v>1696.96</v>
      </c>
      <c r="BN7" s="36">
        <v>1162.3599999999999</v>
      </c>
      <c r="BO7" s="36">
        <v>763.62</v>
      </c>
      <c r="BP7" s="36">
        <v>97.66</v>
      </c>
      <c r="BQ7" s="36">
        <v>132.30000000000001</v>
      </c>
      <c r="BR7" s="36">
        <v>94.69</v>
      </c>
      <c r="BS7" s="36">
        <v>83.39</v>
      </c>
      <c r="BT7" s="36">
        <v>112.87</v>
      </c>
      <c r="BU7" s="36">
        <v>54.46</v>
      </c>
      <c r="BV7" s="36">
        <v>51.28</v>
      </c>
      <c r="BW7" s="36">
        <v>48</v>
      </c>
      <c r="BX7" s="36">
        <v>47.23</v>
      </c>
      <c r="BY7" s="36">
        <v>68.209999999999994</v>
      </c>
      <c r="BZ7" s="36">
        <v>98.53</v>
      </c>
      <c r="CA7" s="36">
        <v>169.84</v>
      </c>
      <c r="CB7" s="36">
        <v>124.31</v>
      </c>
      <c r="CC7" s="36">
        <v>173.32</v>
      </c>
      <c r="CD7" s="36">
        <v>203.98</v>
      </c>
      <c r="CE7" s="36">
        <v>152.41999999999999</v>
      </c>
      <c r="CF7" s="36">
        <v>293.08999999999997</v>
      </c>
      <c r="CG7" s="36">
        <v>311.81</v>
      </c>
      <c r="CH7" s="36">
        <v>334.37</v>
      </c>
      <c r="CI7" s="36">
        <v>351.41</v>
      </c>
      <c r="CJ7" s="36">
        <v>250.84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38.950000000000003</v>
      </c>
      <c r="CR7" s="36">
        <v>41.95</v>
      </c>
      <c r="CS7" s="36">
        <v>40.71</v>
      </c>
      <c r="CT7" s="36">
        <v>43.53</v>
      </c>
      <c r="CU7" s="36">
        <v>49.39</v>
      </c>
      <c r="CV7" s="36">
        <v>60.01</v>
      </c>
      <c r="CW7" s="36">
        <v>65.19</v>
      </c>
      <c r="CX7" s="36">
        <v>68.09</v>
      </c>
      <c r="CY7" s="36">
        <v>71.53</v>
      </c>
      <c r="CZ7" s="36">
        <v>75.33</v>
      </c>
      <c r="DA7" s="36">
        <v>77.75</v>
      </c>
      <c r="DB7" s="36">
        <v>65.599999999999994</v>
      </c>
      <c r="DC7" s="36">
        <v>64.459999999999994</v>
      </c>
      <c r="DD7" s="36">
        <v>63.45</v>
      </c>
      <c r="DE7" s="36">
        <v>64.14</v>
      </c>
      <c r="DF7" s="36">
        <v>83.96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0.18</v>
      </c>
      <c r="EJ7" s="36">
        <v>0.14000000000000001</v>
      </c>
      <c r="EK7" s="36">
        <v>0</v>
      </c>
      <c r="EL7" s="36">
        <v>0.17</v>
      </c>
      <c r="EM7" s="36">
        <v>0.15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sakaki</cp:lastModifiedBy>
  <cp:lastPrinted>2017-02-13T04:35:28Z</cp:lastPrinted>
  <dcterms:created xsi:type="dcterms:W3CDTF">2017-02-08T02:49:57Z</dcterms:created>
  <dcterms:modified xsi:type="dcterms:W3CDTF">2017-02-13T05:27:02Z</dcterms:modified>
</cp:coreProperties>
</file>