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1テクノさかき駅乗車人員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<sst xmlns="http://schemas.openxmlformats.org/spreadsheetml/2006/main" count="16" uniqueCount="13">
  <si>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９－１１　テクノさかき駅乗車人員の推移</t>
  </si>
  <si>
    <t>単位：人</t>
  </si>
  <si>
    <t>年度・月</t>
  </si>
  <si>
    <t>乗車人員数</t>
  </si>
  <si>
    <t>１日平均乗車客数の推移（１）</t>
  </si>
  <si>
    <t>総数</t>
  </si>
  <si>
    <t>普通客</t>
  </si>
  <si>
    <t>定期客</t>
  </si>
  <si>
    <t>平成13年</t>
  </si>
  <si>
    <t>資料：しなの鉄道㈱</t>
  </si>
  <si>
    <t>(1)単位未満四捨五入のため内訳の合計は総数と必ずしも一致しない。</t>
  </si>
  <si>
    <t>平成23年４月</t>
  </si>
  <si>
    <t>平成24年１月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</si>
</sst>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215" fontId="5" fillId="0" borderId="10" xfId="49" applyNumberFormat="1" applyFont="1" applyBorder="1" applyAlignment="1">
      <alignment horizontal="right"/>
    </xf>
    <xf numFmtId="215" fontId="5" fillId="0" borderId="10" xfId="0" applyNumberFormat="1" applyFont="1" applyBorder="1" applyAlignment="1">
      <alignment horizontal="right"/>
    </xf>
    <xf numFmtId="215" fontId="5" fillId="0" borderId="11" xfId="49" applyNumberFormat="1" applyFont="1" applyBorder="1" applyAlignment="1">
      <alignment horizontal="right"/>
    </xf>
    <xf numFmtId="215" fontId="5" fillId="0" borderId="11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215" fontId="0" fillId="0" borderId="0" xfId="0" applyNumberFormat="1" applyAlignment="1">
      <alignment/>
    </xf>
    <xf numFmtId="0" fontId="4" fillId="0" borderId="10" xfId="0" applyNumberFormat="1" applyFont="1" applyBorder="1" applyAlignment="1">
      <alignment horizontal="center"/>
    </xf>
    <xf numFmtId="215" fontId="4" fillId="0" borderId="10" xfId="49" applyNumberFormat="1" applyFont="1" applyBorder="1" applyAlignment="1">
      <alignment horizontal="right"/>
    </xf>
    <xf numFmtId="215" fontId="4" fillId="0" borderId="10" xfId="0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215" fontId="5" fillId="0" borderId="10" xfId="0" applyNumberFormat="1" applyFont="1" applyFill="1" applyBorder="1" applyAlignment="1">
      <alignment horizontal="right"/>
    </xf>
    <xf numFmtId="215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215" fontId="5" fillId="0" borderId="10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0">
      <selection activeCell="I14" sqref="I14"/>
    </sheetView>
  </sheetViews>
  <sheetFormatPr defaultColWidth="9.00390625" defaultRowHeight="13.5"/>
  <cols>
    <col min="1" max="1" width="14.125" style="5" customWidth="1"/>
    <col min="2" max="7" width="10.625" style="3" customWidth="1"/>
    <col min="8" max="16384" width="9.00390625" style="3" customWidth="1"/>
  </cols>
  <sheetData>
    <row r="1" spans="1:9" s="2" customFormat="1" ht="19.5" customHeight="1">
      <c r="A1" s="1" t="s">
        <v>0</v>
      </c>
      <c r="D1" s="3"/>
      <c r="E1" s="3"/>
      <c r="F1" s="3"/>
      <c r="G1" s="14" t="s">
        <v>1</v>
      </c>
      <c r="H1" s="3"/>
      <c r="I1" s="3"/>
    </row>
    <row r="2" spans="1:9" s="2" customFormat="1" ht="19.5" customHeight="1">
      <c r="A2" s="26" t="s">
        <v>2</v>
      </c>
      <c r="B2" s="23" t="s">
        <v>3</v>
      </c>
      <c r="C2" s="23"/>
      <c r="D2" s="23"/>
      <c r="E2" s="24" t="s">
        <v>4</v>
      </c>
      <c r="F2" s="24"/>
      <c r="G2" s="24"/>
      <c r="H2" s="3"/>
      <c r="I2" s="3"/>
    </row>
    <row r="3" spans="1:9" s="2" customFormat="1" ht="19.5" customHeight="1">
      <c r="A3" s="27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4" t="s">
        <v>7</v>
      </c>
      <c r="H3" s="5"/>
      <c r="I3" s="5"/>
    </row>
    <row r="4" spans="1:9" s="2" customFormat="1" ht="19.5" customHeight="1">
      <c r="A4" s="4" t="s">
        <v>8</v>
      </c>
      <c r="B4" s="10">
        <f>SUM(C4:D4)</f>
        <v>179064</v>
      </c>
      <c r="C4" s="10">
        <v>59042</v>
      </c>
      <c r="D4" s="10">
        <v>120022</v>
      </c>
      <c r="E4" s="11">
        <v>491</v>
      </c>
      <c r="F4" s="11">
        <v>162</v>
      </c>
      <c r="G4" s="11">
        <v>329</v>
      </c>
      <c r="H4" s="3"/>
      <c r="I4" s="3"/>
    </row>
    <row r="5" spans="1:9" s="2" customFormat="1" ht="19.5" customHeight="1">
      <c r="A5" s="6">
        <v>14</v>
      </c>
      <c r="B5" s="10">
        <f aca="true" t="shared" si="0" ref="B5:B11">SUM(C5:D5)</f>
        <v>178489</v>
      </c>
      <c r="C5" s="12">
        <v>60947</v>
      </c>
      <c r="D5" s="12">
        <v>117542</v>
      </c>
      <c r="E5" s="13">
        <v>489</v>
      </c>
      <c r="F5" s="13">
        <v>167</v>
      </c>
      <c r="G5" s="13">
        <v>322</v>
      </c>
      <c r="H5" s="3"/>
      <c r="I5" s="3"/>
    </row>
    <row r="6" spans="1:9" s="2" customFormat="1" ht="19.5" customHeight="1">
      <c r="A6" s="6">
        <v>15</v>
      </c>
      <c r="B6" s="10">
        <f t="shared" si="0"/>
        <v>181881</v>
      </c>
      <c r="C6" s="12">
        <v>63890</v>
      </c>
      <c r="D6" s="12">
        <v>117991</v>
      </c>
      <c r="E6" s="13">
        <v>496</v>
      </c>
      <c r="F6" s="13">
        <v>174</v>
      </c>
      <c r="G6" s="13">
        <v>322</v>
      </c>
      <c r="H6" s="7"/>
      <c r="I6" s="7"/>
    </row>
    <row r="7" spans="1:9" s="2" customFormat="1" ht="19.5" customHeight="1">
      <c r="A7" s="6">
        <v>16</v>
      </c>
      <c r="B7" s="10">
        <f t="shared" si="0"/>
        <v>176621</v>
      </c>
      <c r="C7" s="12">
        <v>57527</v>
      </c>
      <c r="D7" s="12">
        <v>119094</v>
      </c>
      <c r="E7" s="13">
        <v>484</v>
      </c>
      <c r="F7" s="13">
        <v>158</v>
      </c>
      <c r="G7" s="13">
        <v>326</v>
      </c>
      <c r="H7" s="7"/>
      <c r="I7" s="7"/>
    </row>
    <row r="8" spans="1:9" s="2" customFormat="1" ht="19.5" customHeight="1">
      <c r="A8" s="4">
        <v>17</v>
      </c>
      <c r="B8" s="10">
        <f t="shared" si="0"/>
        <v>181389</v>
      </c>
      <c r="C8" s="10">
        <v>61164</v>
      </c>
      <c r="D8" s="10">
        <v>120225</v>
      </c>
      <c r="E8" s="11">
        <v>497</v>
      </c>
      <c r="F8" s="11">
        <v>168</v>
      </c>
      <c r="G8" s="11">
        <v>329</v>
      </c>
      <c r="H8" s="7"/>
      <c r="I8" s="7"/>
    </row>
    <row r="9" spans="1:9" s="2" customFormat="1" ht="19.5" customHeight="1">
      <c r="A9" s="4">
        <v>18</v>
      </c>
      <c r="B9" s="10">
        <f t="shared" si="0"/>
        <v>182019</v>
      </c>
      <c r="C9" s="10">
        <v>60059</v>
      </c>
      <c r="D9" s="10">
        <v>121960</v>
      </c>
      <c r="E9" s="11">
        <v>499</v>
      </c>
      <c r="F9" s="11">
        <v>165</v>
      </c>
      <c r="G9" s="11">
        <v>334</v>
      </c>
      <c r="H9" s="8"/>
      <c r="I9" s="8"/>
    </row>
    <row r="10" spans="1:9" s="2" customFormat="1" ht="19.5" customHeight="1">
      <c r="A10" s="4">
        <v>19</v>
      </c>
      <c r="B10" s="10">
        <f t="shared" si="0"/>
        <v>180439</v>
      </c>
      <c r="C10" s="10">
        <v>58849</v>
      </c>
      <c r="D10" s="10">
        <v>121590</v>
      </c>
      <c r="E10" s="11">
        <v>499</v>
      </c>
      <c r="F10" s="11">
        <v>161</v>
      </c>
      <c r="G10" s="11">
        <v>338</v>
      </c>
      <c r="H10" s="8"/>
      <c r="I10" s="8"/>
    </row>
    <row r="11" spans="1:9" s="2" customFormat="1" ht="19.5" customHeight="1">
      <c r="A11" s="4">
        <v>20</v>
      </c>
      <c r="B11" s="10">
        <f t="shared" si="0"/>
        <v>184059</v>
      </c>
      <c r="C11" s="10">
        <v>60189</v>
      </c>
      <c r="D11" s="10">
        <v>123870</v>
      </c>
      <c r="E11" s="11">
        <v>509</v>
      </c>
      <c r="F11" s="11">
        <v>165</v>
      </c>
      <c r="G11" s="11">
        <v>344</v>
      </c>
      <c r="H11" s="8"/>
      <c r="I11" s="8"/>
    </row>
    <row r="12" spans="1:9" s="2" customFormat="1" ht="19.5" customHeight="1">
      <c r="A12" s="4">
        <v>21</v>
      </c>
      <c r="B12" s="10">
        <v>175824</v>
      </c>
      <c r="C12" s="10">
        <v>54234</v>
      </c>
      <c r="D12" s="10">
        <v>121590</v>
      </c>
      <c r="E12" s="11">
        <v>487</v>
      </c>
      <c r="F12" s="11">
        <v>149</v>
      </c>
      <c r="G12" s="11">
        <v>338</v>
      </c>
      <c r="H12" s="8"/>
      <c r="I12" s="8"/>
    </row>
    <row r="13" spans="1:9" s="2" customFormat="1" ht="19.5" customHeight="1">
      <c r="A13" s="4">
        <v>22</v>
      </c>
      <c r="B13" s="10">
        <v>175128</v>
      </c>
      <c r="C13" s="10">
        <v>49338</v>
      </c>
      <c r="D13" s="10">
        <v>125790</v>
      </c>
      <c r="E13" s="11">
        <v>479.8027397260274</v>
      </c>
      <c r="F13" s="11">
        <v>135.17260273972602</v>
      </c>
      <c r="G13" s="11">
        <v>344.63013698630135</v>
      </c>
      <c r="H13" s="8"/>
      <c r="I13" s="8"/>
    </row>
    <row r="14" spans="1:9" s="20" customFormat="1" ht="19.5" customHeight="1">
      <c r="A14" s="16">
        <v>23</v>
      </c>
      <c r="B14" s="17">
        <f>SUM(B16:B27)</f>
        <v>170128</v>
      </c>
      <c r="C14" s="17">
        <f>SUM(C16:C27)</f>
        <v>47998</v>
      </c>
      <c r="D14" s="17">
        <f>SUM(D16:D27)</f>
        <v>122130</v>
      </c>
      <c r="E14" s="18">
        <f>F14+G14</f>
        <v>470.39207650273227</v>
      </c>
      <c r="F14" s="18">
        <f>C14/366</f>
        <v>131.14207650273224</v>
      </c>
      <c r="G14" s="18">
        <f>D14/360</f>
        <v>339.25</v>
      </c>
      <c r="H14" s="19"/>
      <c r="I14" s="19"/>
    </row>
    <row r="15" spans="1:9" s="2" customFormat="1" ht="19.5" customHeight="1">
      <c r="A15" s="4"/>
      <c r="B15" s="10"/>
      <c r="C15" s="10"/>
      <c r="D15" s="10"/>
      <c r="E15" s="11"/>
      <c r="F15" s="11"/>
      <c r="G15" s="11"/>
      <c r="H15" s="3"/>
      <c r="I15" s="3"/>
    </row>
    <row r="16" spans="1:9" s="2" customFormat="1" ht="19.5" customHeight="1">
      <c r="A16" s="4" t="s">
        <v>11</v>
      </c>
      <c r="B16" s="28">
        <f>C16+D16</f>
        <v>14898</v>
      </c>
      <c r="C16" s="28">
        <v>4128</v>
      </c>
      <c r="D16" s="28">
        <v>10770</v>
      </c>
      <c r="E16" s="21">
        <f>F16+G16</f>
        <v>496.6</v>
      </c>
      <c r="F16" s="21">
        <f>C16/30</f>
        <v>137.6</v>
      </c>
      <c r="G16" s="21">
        <f>D16/30</f>
        <v>359</v>
      </c>
      <c r="H16" s="3"/>
      <c r="I16" s="3"/>
    </row>
    <row r="17" spans="1:9" s="2" customFormat="1" ht="19.5" customHeight="1">
      <c r="A17" s="4">
        <v>5</v>
      </c>
      <c r="B17" s="28">
        <f aca="true" t="shared" si="1" ref="B17:B27">C17+D17</f>
        <v>15006</v>
      </c>
      <c r="C17" s="28">
        <v>3936</v>
      </c>
      <c r="D17" s="28">
        <v>11070</v>
      </c>
      <c r="E17" s="21">
        <f aca="true" t="shared" si="2" ref="E17:E27">F17+G17</f>
        <v>495.9677419354839</v>
      </c>
      <c r="F17" s="21">
        <f>C17/31</f>
        <v>126.96774193548387</v>
      </c>
      <c r="G17" s="21">
        <f aca="true" t="shared" si="3" ref="G17:G27">D17/30</f>
        <v>369</v>
      </c>
      <c r="H17" s="3"/>
      <c r="I17" s="3"/>
    </row>
    <row r="18" spans="1:9" s="2" customFormat="1" ht="19.5" customHeight="1">
      <c r="A18" s="4">
        <v>6</v>
      </c>
      <c r="B18" s="28">
        <f t="shared" si="1"/>
        <v>14508</v>
      </c>
      <c r="C18" s="28">
        <v>3648</v>
      </c>
      <c r="D18" s="28">
        <v>10860</v>
      </c>
      <c r="E18" s="21">
        <f t="shared" si="2"/>
        <v>483.6</v>
      </c>
      <c r="F18" s="21">
        <f>C18/30</f>
        <v>121.6</v>
      </c>
      <c r="G18" s="21">
        <f t="shared" si="3"/>
        <v>362</v>
      </c>
      <c r="H18" s="3"/>
      <c r="I18" s="3"/>
    </row>
    <row r="19" spans="1:11" s="2" customFormat="1" ht="19.5" customHeight="1">
      <c r="A19" s="4">
        <v>7</v>
      </c>
      <c r="B19" s="28">
        <f t="shared" si="1"/>
        <v>14826</v>
      </c>
      <c r="C19" s="28">
        <v>4176</v>
      </c>
      <c r="D19" s="28">
        <v>10650</v>
      </c>
      <c r="E19" s="21">
        <f t="shared" si="2"/>
        <v>489.7096774193549</v>
      </c>
      <c r="F19" s="21">
        <f>C19/31</f>
        <v>134.70967741935485</v>
      </c>
      <c r="G19" s="21">
        <f t="shared" si="3"/>
        <v>355</v>
      </c>
      <c r="H19" s="3"/>
      <c r="I19" s="15"/>
      <c r="J19" s="15"/>
      <c r="K19" s="15"/>
    </row>
    <row r="20" spans="1:9" s="2" customFormat="1" ht="19.5" customHeight="1">
      <c r="A20" s="4">
        <v>8</v>
      </c>
      <c r="B20" s="28">
        <f t="shared" si="1"/>
        <v>15077</v>
      </c>
      <c r="C20" s="28">
        <v>4577</v>
      </c>
      <c r="D20" s="28">
        <v>10500</v>
      </c>
      <c r="E20" s="21">
        <f t="shared" si="2"/>
        <v>497.64516129032256</v>
      </c>
      <c r="F20" s="21">
        <f>C20/31</f>
        <v>147.6451612903226</v>
      </c>
      <c r="G20" s="21">
        <f t="shared" si="3"/>
        <v>350</v>
      </c>
      <c r="H20" s="3"/>
      <c r="I20" s="3"/>
    </row>
    <row r="21" spans="1:12" s="2" customFormat="1" ht="19.5" customHeight="1">
      <c r="A21" s="4">
        <v>9</v>
      </c>
      <c r="B21" s="28">
        <f t="shared" si="1"/>
        <v>14679</v>
      </c>
      <c r="C21" s="28">
        <v>3699</v>
      </c>
      <c r="D21" s="28">
        <v>10980</v>
      </c>
      <c r="E21" s="21">
        <f t="shared" si="2"/>
        <v>489.3</v>
      </c>
      <c r="F21" s="21">
        <f>C21/30</f>
        <v>123.3</v>
      </c>
      <c r="G21" s="21">
        <f t="shared" si="3"/>
        <v>366</v>
      </c>
      <c r="H21" s="3"/>
      <c r="I21" s="3"/>
      <c r="L21" s="22"/>
    </row>
    <row r="22" spans="1:9" s="2" customFormat="1" ht="19.5" customHeight="1">
      <c r="A22" s="4">
        <v>10</v>
      </c>
      <c r="B22" s="28">
        <f t="shared" si="1"/>
        <v>14636</v>
      </c>
      <c r="C22" s="28">
        <v>3776</v>
      </c>
      <c r="D22" s="28">
        <v>10860</v>
      </c>
      <c r="E22" s="21">
        <f t="shared" si="2"/>
        <v>483.80645161290323</v>
      </c>
      <c r="F22" s="21">
        <f>C22/31</f>
        <v>121.80645161290323</v>
      </c>
      <c r="G22" s="21">
        <f t="shared" si="3"/>
        <v>362</v>
      </c>
      <c r="H22" s="3"/>
      <c r="I22" s="3"/>
    </row>
    <row r="23" spans="1:9" s="2" customFormat="1" ht="19.5" customHeight="1">
      <c r="A23" s="4">
        <v>11</v>
      </c>
      <c r="B23" s="28">
        <f t="shared" si="1"/>
        <v>14340</v>
      </c>
      <c r="C23" s="28">
        <v>3600</v>
      </c>
      <c r="D23" s="28">
        <v>10740</v>
      </c>
      <c r="E23" s="21">
        <f t="shared" si="2"/>
        <v>478</v>
      </c>
      <c r="F23" s="21">
        <f>C23/30</f>
        <v>120</v>
      </c>
      <c r="G23" s="21">
        <f t="shared" si="3"/>
        <v>358</v>
      </c>
      <c r="H23" s="3"/>
      <c r="I23" s="3"/>
    </row>
    <row r="24" spans="1:9" s="2" customFormat="1" ht="19.5" customHeight="1">
      <c r="A24" s="4">
        <v>12</v>
      </c>
      <c r="B24" s="28">
        <f t="shared" si="1"/>
        <v>13064</v>
      </c>
      <c r="C24" s="28">
        <v>4154</v>
      </c>
      <c r="D24" s="28">
        <v>8910</v>
      </c>
      <c r="E24" s="21">
        <f t="shared" si="2"/>
        <v>431</v>
      </c>
      <c r="F24" s="21">
        <f>C24/31</f>
        <v>134</v>
      </c>
      <c r="G24" s="21">
        <f t="shared" si="3"/>
        <v>297</v>
      </c>
      <c r="H24" s="3"/>
      <c r="I24" s="3"/>
    </row>
    <row r="25" spans="1:7" ht="19.5" customHeight="1">
      <c r="A25" s="4" t="s">
        <v>12</v>
      </c>
      <c r="B25" s="28">
        <f t="shared" si="1"/>
        <v>14681</v>
      </c>
      <c r="C25" s="28">
        <v>3971</v>
      </c>
      <c r="D25" s="28">
        <v>10710</v>
      </c>
      <c r="E25" s="21">
        <f t="shared" si="2"/>
        <v>485.0967741935484</v>
      </c>
      <c r="F25" s="21">
        <f>C25/31</f>
        <v>128.09677419354838</v>
      </c>
      <c r="G25" s="21">
        <f t="shared" si="3"/>
        <v>357</v>
      </c>
    </row>
    <row r="26" spans="1:7" ht="19.5" customHeight="1">
      <c r="A26" s="4">
        <v>2</v>
      </c>
      <c r="B26" s="28">
        <f t="shared" si="1"/>
        <v>12358</v>
      </c>
      <c r="C26" s="28">
        <v>3658</v>
      </c>
      <c r="D26" s="28">
        <v>8700</v>
      </c>
      <c r="E26" s="21">
        <f t="shared" si="2"/>
        <v>416.1379310344828</v>
      </c>
      <c r="F26" s="21">
        <f>C26/29</f>
        <v>126.13793103448276</v>
      </c>
      <c r="G26" s="21">
        <f t="shared" si="3"/>
        <v>290</v>
      </c>
    </row>
    <row r="27" spans="1:7" ht="19.5" customHeight="1">
      <c r="A27" s="4">
        <v>3</v>
      </c>
      <c r="B27" s="28">
        <f t="shared" si="1"/>
        <v>12055</v>
      </c>
      <c r="C27" s="28">
        <v>4675</v>
      </c>
      <c r="D27" s="28">
        <v>7380</v>
      </c>
      <c r="E27" s="21">
        <f t="shared" si="2"/>
        <v>396.80645161290323</v>
      </c>
      <c r="F27" s="21">
        <f>C27/31</f>
        <v>150.80645161290323</v>
      </c>
      <c r="G27" s="21">
        <f t="shared" si="3"/>
        <v>246</v>
      </c>
    </row>
    <row r="28" spans="3:7" ht="19.5" customHeight="1">
      <c r="C28" s="15"/>
      <c r="D28" s="15"/>
      <c r="E28" s="25" t="s">
        <v>9</v>
      </c>
      <c r="F28" s="25"/>
      <c r="G28" s="25"/>
    </row>
    <row r="29" ht="19.5" customHeight="1">
      <c r="A29" s="9" t="s">
        <v>10</v>
      </c>
    </row>
    <row r="30" ht="19.5" customHeight="1"/>
    <row r="31" ht="19.5" customHeight="1"/>
    <row r="32" ht="19.5" customHeight="1"/>
    <row r="33" spans="1:9" s="7" customFormat="1" ht="19.5" customHeight="1">
      <c r="A33" s="5"/>
      <c r="B33" s="3"/>
      <c r="C33" s="3"/>
      <c r="D33" s="3"/>
      <c r="E33" s="3"/>
      <c r="F33" s="3"/>
      <c r="G33" s="3"/>
      <c r="H33" s="3"/>
      <c r="I33" s="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52" spans="2:9" s="5" customFormat="1" ht="13.5">
      <c r="B52" s="3"/>
      <c r="C52" s="3"/>
      <c r="D52" s="3"/>
      <c r="E52" s="3"/>
      <c r="F52" s="3"/>
      <c r="G52" s="3"/>
      <c r="H52" s="3"/>
      <c r="I52" s="3"/>
    </row>
    <row r="55" spans="1:9" s="7" customFormat="1" ht="13.5">
      <c r="A55" s="5"/>
      <c r="B55" s="3"/>
      <c r="C55" s="3"/>
      <c r="D55" s="3"/>
      <c r="E55" s="3"/>
      <c r="F55" s="3"/>
      <c r="G55" s="3"/>
      <c r="H55" s="3"/>
      <c r="I55" s="3"/>
    </row>
    <row r="56" spans="1:9" s="7" customFormat="1" ht="13.5">
      <c r="A56" s="5"/>
      <c r="B56" s="3"/>
      <c r="C56" s="3"/>
      <c r="D56" s="3"/>
      <c r="E56" s="3"/>
      <c r="F56" s="3"/>
      <c r="G56" s="3"/>
      <c r="H56" s="3"/>
      <c r="I56" s="3"/>
    </row>
    <row r="57" spans="1:9" s="8" customFormat="1" ht="18" customHeight="1">
      <c r="A57" s="5"/>
      <c r="B57" s="3"/>
      <c r="C57" s="3"/>
      <c r="D57" s="3"/>
      <c r="E57" s="3"/>
      <c r="F57" s="3"/>
      <c r="G57" s="3"/>
      <c r="H57" s="3"/>
      <c r="I57" s="3"/>
    </row>
  </sheetData>
  <sheetProtection/>
  <mergeCells count="4">
    <mergeCell ref="B2:D2"/>
    <mergeCell ref="E2:G2"/>
    <mergeCell ref="E28:G28"/>
    <mergeCell ref="A2:A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2013-01-11T02:17:47Z</cp:lastPrinted>
  <dcterms:created xsi:type="dcterms:W3CDTF">2008-04-25T02:40:37Z</dcterms:created>
  <dcterms:modified xsi:type="dcterms:W3CDTF">2013-04-18T06:28:14Z</dcterms:modified>
  <cp:category/>
  <cp:version/>
  <cp:contentType/>
  <cp:contentStatus/>
</cp:coreProperties>
</file>