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8 人口動態(自然)" sheetId="1" r:id="rId1"/>
  </sheets>
  <definedNames/>
  <calcPr fullCalcOnLoad="1"/>
</workbook>
</file>

<file path=xl/sharedStrings.xml><?xml version="1.0" encoding="utf-8"?>
<sst xmlns="http://schemas.openxmlformats.org/spreadsheetml/2006/main" count="119" uniqueCount="21">
  <si>
    <t>２－８　人口動態（自然）</t>
  </si>
  <si>
    <t>年　　次</t>
  </si>
  <si>
    <t>自　　然　　動　　態</t>
  </si>
  <si>
    <t xml:space="preserve">その他増減
</t>
  </si>
  <si>
    <t>年末・月末人口</t>
  </si>
  <si>
    <t>年間増加率
％</t>
  </si>
  <si>
    <t>自然増加率
％</t>
  </si>
  <si>
    <t>社会増加率
％</t>
  </si>
  <si>
    <t>月</t>
  </si>
  <si>
    <t>出生</t>
  </si>
  <si>
    <t>死亡</t>
  </si>
  <si>
    <t>増減</t>
  </si>
  <si>
    <t>総数</t>
  </si>
  <si>
    <t>男</t>
  </si>
  <si>
    <t>女</t>
  </si>
  <si>
    <t>１月</t>
  </si>
  <si>
    <t>資料：企画政策課</t>
  </si>
  <si>
    <t>-</t>
  </si>
  <si>
    <t>*自然増加率、社会増加率については、人口動態の推移を各年10月
1日の推計人口で割り算出</t>
  </si>
  <si>
    <t>1月</t>
  </si>
  <si>
    <t>平成11年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</si>
</sst>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6" fontId="0" fillId="0" borderId="11" xfId="0" applyNumberFormat="1" applyFont="1" applyBorder="1" applyAlignment="1">
      <alignment horizontal="right"/>
    </xf>
    <xf numFmtId="176" fontId="0" fillId="0" borderId="11" xfId="0" applyNumberFormat="1" applyFont="1" applyBorder="1" applyAlignment="1">
      <alignment/>
    </xf>
    <xf numFmtId="176" fontId="0" fillId="0" borderId="11" xfId="49" applyNumberFormat="1" applyFont="1" applyBorder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Font="1" applyBorder="1" applyAlignment="1">
      <alignment/>
    </xf>
    <xf numFmtId="176" fontId="7" fillId="0" borderId="0" xfId="0" applyNumberFormat="1" applyFont="1" applyAlignment="1">
      <alignment/>
    </xf>
    <xf numFmtId="176" fontId="0" fillId="0" borderId="11" xfId="0" applyNumberFormat="1" applyFont="1" applyBorder="1" applyAlignment="1">
      <alignment/>
    </xf>
    <xf numFmtId="176" fontId="0" fillId="0" borderId="11" xfId="0" applyNumberFormat="1" applyFont="1" applyBorder="1" applyAlignment="1">
      <alignment horizontal="right"/>
    </xf>
    <xf numFmtId="176" fontId="0" fillId="0" borderId="11" xfId="0" applyNumberFormat="1" applyFont="1" applyBorder="1" applyAlignment="1">
      <alignment/>
    </xf>
    <xf numFmtId="176" fontId="0" fillId="0" borderId="11" xfId="49" applyNumberFormat="1" applyFont="1" applyBorder="1" applyAlignment="1">
      <alignment/>
    </xf>
    <xf numFmtId="176" fontId="0" fillId="0" borderId="11" xfId="0" applyNumberFormat="1" applyFont="1" applyBorder="1" applyAlignment="1">
      <alignment horizontal="right"/>
    </xf>
    <xf numFmtId="176" fontId="0" fillId="0" borderId="11" xfId="0" applyNumberFormat="1" applyFont="1" applyBorder="1" applyAlignment="1">
      <alignment horizontal="center"/>
    </xf>
    <xf numFmtId="176" fontId="0" fillId="0" borderId="11" xfId="0" applyNumberFormat="1" applyBorder="1" applyAlignment="1">
      <alignment horizontal="right"/>
    </xf>
    <xf numFmtId="176" fontId="7" fillId="0" borderId="0" xfId="0" applyNumberFormat="1" applyFont="1" applyBorder="1" applyAlignment="1">
      <alignment horizontal="center"/>
    </xf>
    <xf numFmtId="176" fontId="5" fillId="0" borderId="11" xfId="0" applyNumberFormat="1" applyFont="1" applyBorder="1" applyAlignment="1">
      <alignment/>
    </xf>
    <xf numFmtId="176" fontId="5" fillId="0" borderId="11" xfId="0" applyNumberFormat="1" applyFont="1" applyBorder="1" applyAlignment="1">
      <alignment horizontal="right"/>
    </xf>
    <xf numFmtId="176" fontId="5" fillId="0" borderId="11" xfId="49" applyNumberFormat="1" applyFont="1" applyBorder="1" applyAlignment="1">
      <alignment/>
    </xf>
    <xf numFmtId="177" fontId="0" fillId="0" borderId="11" xfId="0" applyNumberFormat="1" applyFont="1" applyFill="1" applyBorder="1" applyAlignment="1">
      <alignment/>
    </xf>
    <xf numFmtId="177" fontId="0" fillId="0" borderId="11" xfId="0" applyNumberFormat="1" applyFont="1" applyBorder="1" applyAlignment="1">
      <alignment horizontal="right"/>
    </xf>
    <xf numFmtId="177" fontId="0" fillId="0" borderId="11" xfId="0" applyNumberFormat="1" applyFont="1" applyFill="1" applyBorder="1" applyAlignment="1">
      <alignment/>
    </xf>
    <xf numFmtId="177" fontId="0" fillId="0" borderId="11" xfId="0" applyNumberFormat="1" applyFont="1" applyFill="1" applyBorder="1" applyAlignment="1">
      <alignment/>
    </xf>
    <xf numFmtId="177" fontId="0" fillId="0" borderId="11" xfId="0" applyNumberFormat="1" applyFont="1" applyBorder="1" applyAlignment="1">
      <alignment horizontal="center"/>
    </xf>
    <xf numFmtId="177" fontId="5" fillId="0" borderId="11" xfId="0" applyNumberFormat="1" applyFont="1" applyFill="1" applyBorder="1" applyAlignment="1">
      <alignment/>
    </xf>
    <xf numFmtId="176" fontId="0" fillId="0" borderId="11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76" fontId="0" fillId="0" borderId="0" xfId="49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177" fontId="0" fillId="0" borderId="11" xfId="0" applyNumberFormat="1" applyBorder="1" applyAlignment="1">
      <alignment horizontal="center"/>
    </xf>
    <xf numFmtId="176" fontId="8" fillId="0" borderId="0" xfId="0" applyNumberFormat="1" applyFont="1" applyAlignment="1">
      <alignment/>
    </xf>
    <xf numFmtId="176" fontId="0" fillId="0" borderId="11" xfId="0" applyNumberFormat="1" applyFont="1" applyBorder="1" applyAlignment="1">
      <alignment/>
    </xf>
    <xf numFmtId="0" fontId="0" fillId="0" borderId="0" xfId="0" applyFont="1" applyFill="1" applyBorder="1" applyAlignment="1">
      <alignment horizontal="right"/>
    </xf>
    <xf numFmtId="176" fontId="0" fillId="0" borderId="11" xfId="49" applyNumberFormat="1" applyFont="1" applyBorder="1" applyAlignment="1">
      <alignment/>
    </xf>
    <xf numFmtId="176" fontId="0" fillId="0" borderId="11" xfId="0" applyNumberForma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45"/>
  <sheetViews>
    <sheetView tabSelected="1" zoomScalePageLayoutView="0" workbookViewId="0" topLeftCell="D27">
      <selection activeCell="R31" sqref="R31"/>
    </sheetView>
  </sheetViews>
  <sheetFormatPr defaultColWidth="9.00390625" defaultRowHeight="13.5"/>
  <cols>
    <col min="1" max="18" width="9.625" style="0" customWidth="1"/>
  </cols>
  <sheetData>
    <row r="1" spans="1:106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1:106" ht="19.5" customHeight="1">
      <c r="A2" s="3" t="s">
        <v>1</v>
      </c>
      <c r="B2" s="42" t="s">
        <v>2</v>
      </c>
      <c r="C2" s="42"/>
      <c r="D2" s="42"/>
      <c r="E2" s="42"/>
      <c r="F2" s="42"/>
      <c r="G2" s="42"/>
      <c r="H2" s="42"/>
      <c r="I2" s="42"/>
      <c r="J2" s="42"/>
      <c r="K2" s="45" t="s">
        <v>3</v>
      </c>
      <c r="L2" s="3" t="s">
        <v>1</v>
      </c>
      <c r="M2" s="50" t="s">
        <v>4</v>
      </c>
      <c r="N2" s="51"/>
      <c r="O2" s="52"/>
      <c r="P2" s="45" t="s">
        <v>5</v>
      </c>
      <c r="Q2" s="48" t="s">
        <v>6</v>
      </c>
      <c r="R2" s="48" t="s">
        <v>7</v>
      </c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</row>
    <row r="3" spans="1:106" ht="19.5" customHeight="1">
      <c r="A3" s="41" t="s">
        <v>8</v>
      </c>
      <c r="B3" s="42" t="s">
        <v>9</v>
      </c>
      <c r="C3" s="42"/>
      <c r="D3" s="42"/>
      <c r="E3" s="42" t="s">
        <v>10</v>
      </c>
      <c r="F3" s="42"/>
      <c r="G3" s="42"/>
      <c r="H3" s="42" t="s">
        <v>11</v>
      </c>
      <c r="I3" s="42"/>
      <c r="J3" s="42"/>
      <c r="K3" s="46"/>
      <c r="L3" s="43" t="s">
        <v>8</v>
      </c>
      <c r="M3" s="54" t="s">
        <v>12</v>
      </c>
      <c r="N3" s="54" t="s">
        <v>13</v>
      </c>
      <c r="O3" s="54" t="s">
        <v>14</v>
      </c>
      <c r="P3" s="46"/>
      <c r="Q3" s="49"/>
      <c r="R3" s="49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</row>
    <row r="4" spans="1:106" ht="19.5" customHeight="1">
      <c r="A4" s="42"/>
      <c r="B4" s="4" t="s">
        <v>12</v>
      </c>
      <c r="C4" s="4" t="s">
        <v>13</v>
      </c>
      <c r="D4" s="4" t="s">
        <v>14</v>
      </c>
      <c r="E4" s="4" t="s">
        <v>12</v>
      </c>
      <c r="F4" s="4" t="s">
        <v>13</v>
      </c>
      <c r="G4" s="4" t="s">
        <v>14</v>
      </c>
      <c r="H4" s="4" t="s">
        <v>12</v>
      </c>
      <c r="I4" s="4" t="s">
        <v>13</v>
      </c>
      <c r="J4" s="4" t="s">
        <v>14</v>
      </c>
      <c r="K4" s="47"/>
      <c r="L4" s="44"/>
      <c r="M4" s="43"/>
      <c r="N4" s="43"/>
      <c r="O4" s="43"/>
      <c r="P4" s="47"/>
      <c r="Q4" s="49"/>
      <c r="R4" s="49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</row>
    <row r="5" spans="1:106" s="9" customFormat="1" ht="18" customHeight="1">
      <c r="A5" s="18" t="s">
        <v>20</v>
      </c>
      <c r="B5" s="5">
        <f aca="true" t="shared" si="0" ref="B5:B15">SUM(C5:D5)</f>
        <v>131</v>
      </c>
      <c r="C5" s="5">
        <v>68</v>
      </c>
      <c r="D5" s="5">
        <v>63</v>
      </c>
      <c r="E5" s="5">
        <f aca="true" t="shared" si="1" ref="E5:E15">SUM(F5:G5)</f>
        <v>158</v>
      </c>
      <c r="F5" s="5">
        <v>82</v>
      </c>
      <c r="G5" s="5">
        <v>76</v>
      </c>
      <c r="H5" s="5">
        <f aca="true" t="shared" si="2" ref="H5:H15">SUM(I5:J5)</f>
        <v>-27</v>
      </c>
      <c r="I5" s="5">
        <f aca="true" t="shared" si="3" ref="I5:I14">C5-F5</f>
        <v>-14</v>
      </c>
      <c r="J5" s="5">
        <f aca="true" t="shared" si="4" ref="J5:J14">D5-G5</f>
        <v>-13</v>
      </c>
      <c r="K5" s="6">
        <v>-2</v>
      </c>
      <c r="L5" s="40" t="s">
        <v>20</v>
      </c>
      <c r="M5" s="7">
        <f aca="true" t="shared" si="5" ref="M5:M14">SUM(N5:O5)</f>
        <v>16873</v>
      </c>
      <c r="N5" s="7">
        <v>8442</v>
      </c>
      <c r="O5" s="7">
        <v>8431</v>
      </c>
      <c r="P5" s="23">
        <v>0.4</v>
      </c>
      <c r="Q5" s="23">
        <v>-0.2</v>
      </c>
      <c r="R5" s="24">
        <v>0.6</v>
      </c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</row>
    <row r="6" spans="1:106" s="9" customFormat="1" ht="18" customHeight="1">
      <c r="A6" s="6">
        <v>12</v>
      </c>
      <c r="B6" s="5">
        <f t="shared" si="0"/>
        <v>140</v>
      </c>
      <c r="C6" s="5">
        <v>80</v>
      </c>
      <c r="D6" s="5">
        <v>60</v>
      </c>
      <c r="E6" s="5">
        <f t="shared" si="1"/>
        <v>169</v>
      </c>
      <c r="F6" s="5">
        <v>96</v>
      </c>
      <c r="G6" s="5">
        <v>73</v>
      </c>
      <c r="H6" s="5">
        <f t="shared" si="2"/>
        <v>-29</v>
      </c>
      <c r="I6" s="5">
        <f t="shared" si="3"/>
        <v>-16</v>
      </c>
      <c r="J6" s="5">
        <f t="shared" si="4"/>
        <v>-13</v>
      </c>
      <c r="K6" s="6">
        <v>4</v>
      </c>
      <c r="L6" s="6">
        <v>12</v>
      </c>
      <c r="M6" s="7">
        <f t="shared" si="5"/>
        <v>16883</v>
      </c>
      <c r="N6" s="7">
        <v>8433</v>
      </c>
      <c r="O6" s="7">
        <v>8450</v>
      </c>
      <c r="P6" s="23">
        <f aca="true" t="shared" si="6" ref="P6:P15">(M6-M5)/M5*100</f>
        <v>0.059266283411367277</v>
      </c>
      <c r="Q6" s="23">
        <v>-0.2</v>
      </c>
      <c r="R6" s="24">
        <v>0.2</v>
      </c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</row>
    <row r="7" spans="1:18" s="8" customFormat="1" ht="18" customHeight="1">
      <c r="A7" s="6">
        <v>13</v>
      </c>
      <c r="B7" s="5">
        <v>135</v>
      </c>
      <c r="C7" s="5">
        <v>62</v>
      </c>
      <c r="D7" s="5">
        <v>73</v>
      </c>
      <c r="E7" s="5">
        <v>151</v>
      </c>
      <c r="F7" s="5">
        <v>79</v>
      </c>
      <c r="G7" s="5">
        <v>72</v>
      </c>
      <c r="H7" s="5">
        <f t="shared" si="2"/>
        <v>-16</v>
      </c>
      <c r="I7" s="5">
        <f t="shared" si="3"/>
        <v>-17</v>
      </c>
      <c r="J7" s="5">
        <f t="shared" si="4"/>
        <v>1</v>
      </c>
      <c r="K7" s="6">
        <v>6</v>
      </c>
      <c r="L7" s="6">
        <v>13</v>
      </c>
      <c r="M7" s="7">
        <f t="shared" si="5"/>
        <v>16908</v>
      </c>
      <c r="N7" s="7">
        <v>8361</v>
      </c>
      <c r="O7" s="7">
        <v>8547</v>
      </c>
      <c r="P7" s="23">
        <f t="shared" si="6"/>
        <v>0.14807794823194928</v>
      </c>
      <c r="Q7" s="23">
        <v>-0.1</v>
      </c>
      <c r="R7" s="24">
        <v>0</v>
      </c>
    </row>
    <row r="8" spans="1:18" s="8" customFormat="1" ht="18" customHeight="1">
      <c r="A8" s="6">
        <v>14</v>
      </c>
      <c r="B8" s="5">
        <f t="shared" si="0"/>
        <v>148</v>
      </c>
      <c r="C8" s="5">
        <v>80</v>
      </c>
      <c r="D8" s="5">
        <v>68</v>
      </c>
      <c r="E8" s="5">
        <f t="shared" si="1"/>
        <v>159</v>
      </c>
      <c r="F8" s="5">
        <v>79</v>
      </c>
      <c r="G8" s="5">
        <v>80</v>
      </c>
      <c r="H8" s="5">
        <f t="shared" si="2"/>
        <v>-11</v>
      </c>
      <c r="I8" s="5">
        <f t="shared" si="3"/>
        <v>1</v>
      </c>
      <c r="J8" s="5">
        <f t="shared" si="4"/>
        <v>-12</v>
      </c>
      <c r="K8" s="6">
        <v>4</v>
      </c>
      <c r="L8" s="6">
        <v>14</v>
      </c>
      <c r="M8" s="7">
        <f t="shared" si="5"/>
        <v>16892</v>
      </c>
      <c r="N8" s="7">
        <v>8344</v>
      </c>
      <c r="O8" s="7">
        <v>8548</v>
      </c>
      <c r="P8" s="23">
        <f t="shared" si="6"/>
        <v>-0.09462976105985332</v>
      </c>
      <c r="Q8" s="23">
        <v>-0.1</v>
      </c>
      <c r="R8" s="24">
        <v>-0.1</v>
      </c>
    </row>
    <row r="9" spans="1:18" s="8" customFormat="1" ht="18" customHeight="1">
      <c r="A9" s="6">
        <v>15</v>
      </c>
      <c r="B9" s="5">
        <f t="shared" si="0"/>
        <v>131</v>
      </c>
      <c r="C9" s="5">
        <v>63</v>
      </c>
      <c r="D9" s="5">
        <v>68</v>
      </c>
      <c r="E9" s="5">
        <f t="shared" si="1"/>
        <v>147</v>
      </c>
      <c r="F9" s="5">
        <v>74</v>
      </c>
      <c r="G9" s="5">
        <v>73</v>
      </c>
      <c r="H9" s="5">
        <f t="shared" si="2"/>
        <v>-16</v>
      </c>
      <c r="I9" s="5">
        <f t="shared" si="3"/>
        <v>-11</v>
      </c>
      <c r="J9" s="5">
        <f t="shared" si="4"/>
        <v>-5</v>
      </c>
      <c r="K9" s="5">
        <v>-2</v>
      </c>
      <c r="L9" s="6">
        <v>15</v>
      </c>
      <c r="M9" s="7">
        <f t="shared" si="5"/>
        <v>16824</v>
      </c>
      <c r="N9" s="7">
        <v>8286</v>
      </c>
      <c r="O9" s="7">
        <v>8538</v>
      </c>
      <c r="P9" s="23">
        <f t="shared" si="6"/>
        <v>-0.4025574236324887</v>
      </c>
      <c r="Q9" s="23">
        <v>-0.1</v>
      </c>
      <c r="R9" s="24">
        <v>-0.3</v>
      </c>
    </row>
    <row r="10" spans="1:106" s="9" customFormat="1" ht="18" customHeight="1">
      <c r="A10" s="6">
        <v>16</v>
      </c>
      <c r="B10" s="5">
        <f t="shared" si="0"/>
        <v>126</v>
      </c>
      <c r="C10" s="5">
        <v>68</v>
      </c>
      <c r="D10" s="5">
        <v>58</v>
      </c>
      <c r="E10" s="5">
        <f t="shared" si="1"/>
        <v>151</v>
      </c>
      <c r="F10" s="5">
        <v>81</v>
      </c>
      <c r="G10" s="5">
        <v>70</v>
      </c>
      <c r="H10" s="5">
        <f t="shared" si="2"/>
        <v>-25</v>
      </c>
      <c r="I10" s="5">
        <f t="shared" si="3"/>
        <v>-13</v>
      </c>
      <c r="J10" s="5">
        <f t="shared" si="4"/>
        <v>-12</v>
      </c>
      <c r="K10" s="10">
        <v>9</v>
      </c>
      <c r="L10" s="5">
        <v>16</v>
      </c>
      <c r="M10" s="7">
        <f t="shared" si="5"/>
        <v>16734</v>
      </c>
      <c r="N10" s="7">
        <v>8237</v>
      </c>
      <c r="O10" s="7">
        <v>8497</v>
      </c>
      <c r="P10" s="23">
        <f t="shared" si="6"/>
        <v>-0.5349500713266762</v>
      </c>
      <c r="Q10" s="23">
        <v>-0.1</v>
      </c>
      <c r="R10" s="24">
        <v>-0.4</v>
      </c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</row>
    <row r="11" spans="1:18" s="11" customFormat="1" ht="18" customHeight="1">
      <c r="A11" s="6">
        <v>17</v>
      </c>
      <c r="B11" s="5">
        <f t="shared" si="0"/>
        <v>121</v>
      </c>
      <c r="C11" s="5">
        <v>60</v>
      </c>
      <c r="D11" s="5">
        <v>61</v>
      </c>
      <c r="E11" s="5">
        <f t="shared" si="1"/>
        <v>179</v>
      </c>
      <c r="F11" s="5">
        <v>98</v>
      </c>
      <c r="G11" s="5">
        <v>81</v>
      </c>
      <c r="H11" s="5">
        <f t="shared" si="2"/>
        <v>-58</v>
      </c>
      <c r="I11" s="5">
        <f t="shared" si="3"/>
        <v>-38</v>
      </c>
      <c r="J11" s="5">
        <f t="shared" si="4"/>
        <v>-20</v>
      </c>
      <c r="K11" s="10">
        <v>0</v>
      </c>
      <c r="L11" s="5">
        <v>17</v>
      </c>
      <c r="M11" s="7">
        <f t="shared" si="5"/>
        <v>16718</v>
      </c>
      <c r="N11" s="7">
        <v>8231</v>
      </c>
      <c r="O11" s="7">
        <v>8487</v>
      </c>
      <c r="P11" s="23">
        <f t="shared" si="6"/>
        <v>-0.09561372056890165</v>
      </c>
      <c r="Q11" s="23">
        <v>-0.4</v>
      </c>
      <c r="R11" s="23">
        <v>0.3</v>
      </c>
    </row>
    <row r="12" spans="1:18" s="11" customFormat="1" ht="18" customHeight="1">
      <c r="A12" s="12">
        <v>18</v>
      </c>
      <c r="B12" s="5">
        <f t="shared" si="0"/>
        <v>132</v>
      </c>
      <c r="C12" s="13">
        <v>68</v>
      </c>
      <c r="D12" s="13">
        <v>64</v>
      </c>
      <c r="E12" s="5">
        <f t="shared" si="1"/>
        <v>152</v>
      </c>
      <c r="F12" s="13">
        <v>81</v>
      </c>
      <c r="G12" s="13">
        <v>71</v>
      </c>
      <c r="H12" s="5">
        <f t="shared" si="2"/>
        <v>-20</v>
      </c>
      <c r="I12" s="5">
        <f t="shared" si="3"/>
        <v>-13</v>
      </c>
      <c r="J12" s="5">
        <f t="shared" si="4"/>
        <v>-7</v>
      </c>
      <c r="K12" s="14">
        <v>4</v>
      </c>
      <c r="L12" s="13">
        <v>18</v>
      </c>
      <c r="M12" s="7">
        <f t="shared" si="5"/>
        <v>16447</v>
      </c>
      <c r="N12" s="15">
        <v>8089</v>
      </c>
      <c r="O12" s="15">
        <v>8358</v>
      </c>
      <c r="P12" s="23">
        <f t="shared" si="6"/>
        <v>-1.6210072975236272</v>
      </c>
      <c r="Q12" s="25">
        <v>-0.1</v>
      </c>
      <c r="R12" s="25">
        <v>-0.1</v>
      </c>
    </row>
    <row r="13" spans="1:18" s="11" customFormat="1" ht="18" customHeight="1">
      <c r="A13" s="12">
        <v>19</v>
      </c>
      <c r="B13" s="5">
        <f t="shared" si="0"/>
        <v>139</v>
      </c>
      <c r="C13" s="13">
        <v>74</v>
      </c>
      <c r="D13" s="13">
        <v>65</v>
      </c>
      <c r="E13" s="5">
        <f t="shared" si="1"/>
        <v>199</v>
      </c>
      <c r="F13" s="13">
        <v>99</v>
      </c>
      <c r="G13" s="13">
        <v>100</v>
      </c>
      <c r="H13" s="5">
        <f t="shared" si="2"/>
        <v>-60</v>
      </c>
      <c r="I13" s="5">
        <f t="shared" si="3"/>
        <v>-25</v>
      </c>
      <c r="J13" s="5">
        <f t="shared" si="4"/>
        <v>-35</v>
      </c>
      <c r="K13" s="14">
        <v>3</v>
      </c>
      <c r="L13" s="13">
        <v>19</v>
      </c>
      <c r="M13" s="7">
        <f t="shared" si="5"/>
        <v>16283</v>
      </c>
      <c r="N13" s="15">
        <v>8015</v>
      </c>
      <c r="O13" s="15">
        <v>8268</v>
      </c>
      <c r="P13" s="23">
        <f t="shared" si="6"/>
        <v>-0.9971423359883262</v>
      </c>
      <c r="Q13" s="25">
        <v>-0.4</v>
      </c>
      <c r="R13" s="25">
        <v>-0.7</v>
      </c>
    </row>
    <row r="14" spans="1:18" s="11" customFormat="1" ht="18" customHeight="1">
      <c r="A14" s="12">
        <v>20</v>
      </c>
      <c r="B14" s="5">
        <f t="shared" si="0"/>
        <v>124</v>
      </c>
      <c r="C14" s="16">
        <v>62</v>
      </c>
      <c r="D14" s="16">
        <v>62</v>
      </c>
      <c r="E14" s="5">
        <f t="shared" si="1"/>
        <v>203</v>
      </c>
      <c r="F14" s="16">
        <v>87</v>
      </c>
      <c r="G14" s="16">
        <v>116</v>
      </c>
      <c r="H14" s="5">
        <f t="shared" si="2"/>
        <v>-79</v>
      </c>
      <c r="I14" s="5">
        <f t="shared" si="3"/>
        <v>-25</v>
      </c>
      <c r="J14" s="5">
        <f t="shared" si="4"/>
        <v>-54</v>
      </c>
      <c r="K14" s="16">
        <v>0</v>
      </c>
      <c r="L14" s="16">
        <v>20</v>
      </c>
      <c r="M14" s="7">
        <f t="shared" si="5"/>
        <v>16095</v>
      </c>
      <c r="N14" s="7">
        <v>7934</v>
      </c>
      <c r="O14" s="7">
        <v>8161</v>
      </c>
      <c r="P14" s="23">
        <f t="shared" si="6"/>
        <v>-1.1545783946447215</v>
      </c>
      <c r="Q14" s="26">
        <v>-0.5</v>
      </c>
      <c r="R14" s="26">
        <v>-0.7</v>
      </c>
    </row>
    <row r="15" spans="1:18" s="11" customFormat="1" ht="18" customHeight="1">
      <c r="A15" s="37">
        <v>21</v>
      </c>
      <c r="B15" s="16">
        <f t="shared" si="0"/>
        <v>99</v>
      </c>
      <c r="C15" s="16">
        <v>48</v>
      </c>
      <c r="D15" s="16">
        <v>51</v>
      </c>
      <c r="E15" s="16">
        <f t="shared" si="1"/>
        <v>170</v>
      </c>
      <c r="F15" s="16">
        <v>88</v>
      </c>
      <c r="G15" s="16">
        <v>82</v>
      </c>
      <c r="H15" s="16">
        <f t="shared" si="2"/>
        <v>-71</v>
      </c>
      <c r="I15" s="16">
        <f>C15-F15</f>
        <v>-40</v>
      </c>
      <c r="J15" s="16">
        <f>D15-G15</f>
        <v>-31</v>
      </c>
      <c r="K15" s="16">
        <v>-3</v>
      </c>
      <c r="L15" s="16">
        <v>21</v>
      </c>
      <c r="M15" s="7">
        <f>SUM(N15:O15)</f>
        <v>15860</v>
      </c>
      <c r="N15" s="7">
        <v>7774</v>
      </c>
      <c r="O15" s="7">
        <v>8086</v>
      </c>
      <c r="P15" s="26">
        <f t="shared" si="6"/>
        <v>-1.460080770425598</v>
      </c>
      <c r="Q15" s="26">
        <v>-0.4</v>
      </c>
      <c r="R15" s="26">
        <v>-1</v>
      </c>
    </row>
    <row r="16" spans="1:18" s="36" customFormat="1" ht="18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2"/>
      <c r="N16" s="22"/>
      <c r="O16" s="22"/>
      <c r="P16" s="28"/>
      <c r="Q16" s="28"/>
      <c r="R16" s="28"/>
    </row>
    <row r="17" spans="1:18" s="11" customFormat="1" ht="18" customHeight="1">
      <c r="A17" s="17" t="s">
        <v>15</v>
      </c>
      <c r="B17" s="5">
        <f aca="true" t="shared" si="7" ref="B17:B28">SUM(C17:D17)</f>
        <v>11</v>
      </c>
      <c r="C17" s="5">
        <v>5</v>
      </c>
      <c r="D17" s="5">
        <v>6</v>
      </c>
      <c r="E17" s="5">
        <f aca="true" t="shared" si="8" ref="E17:E28">SUM(F17:G17)</f>
        <v>14</v>
      </c>
      <c r="F17" s="5">
        <v>8</v>
      </c>
      <c r="G17" s="5">
        <v>6</v>
      </c>
      <c r="H17" s="5">
        <f aca="true" t="shared" si="9" ref="H17:H42">SUM(I17:J17)</f>
        <v>-3</v>
      </c>
      <c r="I17" s="5">
        <f aca="true" t="shared" si="10" ref="I17:I42">C17-F17</f>
        <v>-3</v>
      </c>
      <c r="J17" s="5">
        <f aca="true" t="shared" si="11" ref="J17:J42">D17-G17</f>
        <v>0</v>
      </c>
      <c r="K17" s="18" t="s">
        <v>17</v>
      </c>
      <c r="L17" s="29" t="s">
        <v>19</v>
      </c>
      <c r="M17" s="7">
        <f aca="true" t="shared" si="12" ref="M17:M28">SUM(N17:O17)</f>
        <v>16057</v>
      </c>
      <c r="N17" s="7">
        <v>7910</v>
      </c>
      <c r="O17" s="7">
        <v>8147</v>
      </c>
      <c r="P17" s="35" t="s">
        <v>17</v>
      </c>
      <c r="Q17" s="35" t="s">
        <v>17</v>
      </c>
      <c r="R17" s="35" t="s">
        <v>17</v>
      </c>
    </row>
    <row r="18" spans="1:18" s="11" customFormat="1" ht="18" customHeight="1">
      <c r="A18" s="17">
        <v>2</v>
      </c>
      <c r="B18" s="5">
        <f t="shared" si="7"/>
        <v>9</v>
      </c>
      <c r="C18" s="5">
        <v>4</v>
      </c>
      <c r="D18" s="5">
        <v>5</v>
      </c>
      <c r="E18" s="5">
        <f t="shared" si="8"/>
        <v>13</v>
      </c>
      <c r="F18" s="5">
        <v>5</v>
      </c>
      <c r="G18" s="5">
        <v>8</v>
      </c>
      <c r="H18" s="5">
        <f t="shared" si="9"/>
        <v>-4</v>
      </c>
      <c r="I18" s="5">
        <f t="shared" si="10"/>
        <v>-1</v>
      </c>
      <c r="J18" s="5">
        <f t="shared" si="11"/>
        <v>-3</v>
      </c>
      <c r="K18" s="18" t="s">
        <v>17</v>
      </c>
      <c r="L18" s="17">
        <v>2</v>
      </c>
      <c r="M18" s="7">
        <f t="shared" si="12"/>
        <v>16041</v>
      </c>
      <c r="N18" s="7">
        <v>7899</v>
      </c>
      <c r="O18" s="7">
        <v>8142</v>
      </c>
      <c r="P18" s="35" t="s">
        <v>17</v>
      </c>
      <c r="Q18" s="35" t="s">
        <v>17</v>
      </c>
      <c r="R18" s="35" t="s">
        <v>17</v>
      </c>
    </row>
    <row r="19" spans="1:18" s="11" customFormat="1" ht="18" customHeight="1">
      <c r="A19" s="17">
        <v>3</v>
      </c>
      <c r="B19" s="5">
        <f t="shared" si="7"/>
        <v>10</v>
      </c>
      <c r="C19" s="5">
        <v>5</v>
      </c>
      <c r="D19" s="5">
        <v>5</v>
      </c>
      <c r="E19" s="5">
        <f t="shared" si="8"/>
        <v>19</v>
      </c>
      <c r="F19" s="5">
        <v>9</v>
      </c>
      <c r="G19" s="5">
        <v>10</v>
      </c>
      <c r="H19" s="5">
        <f t="shared" si="9"/>
        <v>-9</v>
      </c>
      <c r="I19" s="5">
        <f t="shared" si="10"/>
        <v>-4</v>
      </c>
      <c r="J19" s="5">
        <f t="shared" si="11"/>
        <v>-5</v>
      </c>
      <c r="K19" s="18" t="s">
        <v>17</v>
      </c>
      <c r="L19" s="17">
        <v>3</v>
      </c>
      <c r="M19" s="7">
        <f t="shared" si="12"/>
        <v>15972</v>
      </c>
      <c r="N19" s="7">
        <v>7860</v>
      </c>
      <c r="O19" s="7">
        <v>8112</v>
      </c>
      <c r="P19" s="35" t="s">
        <v>17</v>
      </c>
      <c r="Q19" s="35" t="s">
        <v>17</v>
      </c>
      <c r="R19" s="35" t="s">
        <v>17</v>
      </c>
    </row>
    <row r="20" spans="1:18" s="11" customFormat="1" ht="18" customHeight="1">
      <c r="A20" s="17">
        <v>4</v>
      </c>
      <c r="B20" s="5">
        <f t="shared" si="7"/>
        <v>8</v>
      </c>
      <c r="C20" s="5">
        <v>5</v>
      </c>
      <c r="D20" s="5">
        <v>3</v>
      </c>
      <c r="E20" s="5">
        <f t="shared" si="8"/>
        <v>13</v>
      </c>
      <c r="F20" s="5">
        <v>5</v>
      </c>
      <c r="G20" s="5">
        <v>8</v>
      </c>
      <c r="H20" s="5">
        <f t="shared" si="9"/>
        <v>-5</v>
      </c>
      <c r="I20" s="5">
        <f t="shared" si="10"/>
        <v>0</v>
      </c>
      <c r="J20" s="5">
        <f t="shared" si="11"/>
        <v>-5</v>
      </c>
      <c r="K20" s="10">
        <v>1</v>
      </c>
      <c r="L20" s="17">
        <v>4</v>
      </c>
      <c r="M20" s="7">
        <f t="shared" si="12"/>
        <v>15966</v>
      </c>
      <c r="N20" s="7">
        <v>7859</v>
      </c>
      <c r="O20" s="7">
        <v>8107</v>
      </c>
      <c r="P20" s="35" t="s">
        <v>17</v>
      </c>
      <c r="Q20" s="35" t="s">
        <v>17</v>
      </c>
      <c r="R20" s="35" t="s">
        <v>17</v>
      </c>
    </row>
    <row r="21" spans="1:18" s="11" customFormat="1" ht="18" customHeight="1">
      <c r="A21" s="17">
        <v>5</v>
      </c>
      <c r="B21" s="5">
        <f t="shared" si="7"/>
        <v>5</v>
      </c>
      <c r="C21" s="5">
        <v>2</v>
      </c>
      <c r="D21" s="5">
        <v>3</v>
      </c>
      <c r="E21" s="5">
        <f t="shared" si="8"/>
        <v>17</v>
      </c>
      <c r="F21" s="5">
        <v>7</v>
      </c>
      <c r="G21" s="5">
        <v>10</v>
      </c>
      <c r="H21" s="5">
        <f t="shared" si="9"/>
        <v>-12</v>
      </c>
      <c r="I21" s="5">
        <f t="shared" si="10"/>
        <v>-5</v>
      </c>
      <c r="J21" s="5">
        <f t="shared" si="11"/>
        <v>-7</v>
      </c>
      <c r="K21" s="18">
        <v>-3</v>
      </c>
      <c r="L21" s="17">
        <v>5</v>
      </c>
      <c r="M21" s="7">
        <f t="shared" si="12"/>
        <v>15929</v>
      </c>
      <c r="N21" s="7">
        <v>7834</v>
      </c>
      <c r="O21" s="7">
        <v>8095</v>
      </c>
      <c r="P21" s="35" t="s">
        <v>17</v>
      </c>
      <c r="Q21" s="35" t="s">
        <v>17</v>
      </c>
      <c r="R21" s="35" t="s">
        <v>17</v>
      </c>
    </row>
    <row r="22" spans="1:18" s="11" customFormat="1" ht="18" customHeight="1">
      <c r="A22" s="17">
        <v>6</v>
      </c>
      <c r="B22" s="5">
        <f t="shared" si="7"/>
        <v>8</v>
      </c>
      <c r="C22" s="5">
        <v>5</v>
      </c>
      <c r="D22" s="5">
        <v>3</v>
      </c>
      <c r="E22" s="5">
        <f t="shared" si="8"/>
        <v>5</v>
      </c>
      <c r="F22" s="5">
        <v>1</v>
      </c>
      <c r="G22" s="5">
        <v>4</v>
      </c>
      <c r="H22" s="5">
        <f t="shared" si="9"/>
        <v>3</v>
      </c>
      <c r="I22" s="5">
        <f t="shared" si="10"/>
        <v>4</v>
      </c>
      <c r="J22" s="5">
        <f t="shared" si="11"/>
        <v>-1</v>
      </c>
      <c r="K22" s="18" t="s">
        <v>17</v>
      </c>
      <c r="L22" s="17">
        <v>6</v>
      </c>
      <c r="M22" s="7">
        <f t="shared" si="12"/>
        <v>15906</v>
      </c>
      <c r="N22" s="7">
        <v>7818</v>
      </c>
      <c r="O22" s="7">
        <v>8088</v>
      </c>
      <c r="P22" s="35" t="s">
        <v>17</v>
      </c>
      <c r="Q22" s="35" t="s">
        <v>17</v>
      </c>
      <c r="R22" s="35" t="s">
        <v>17</v>
      </c>
    </row>
    <row r="23" spans="1:18" s="11" customFormat="1" ht="18" customHeight="1">
      <c r="A23" s="17">
        <v>7</v>
      </c>
      <c r="B23" s="5">
        <f t="shared" si="7"/>
        <v>10</v>
      </c>
      <c r="C23" s="5">
        <v>3</v>
      </c>
      <c r="D23" s="5">
        <v>7</v>
      </c>
      <c r="E23" s="5">
        <f t="shared" si="8"/>
        <v>11</v>
      </c>
      <c r="F23" s="5">
        <v>8</v>
      </c>
      <c r="G23" s="5">
        <v>3</v>
      </c>
      <c r="H23" s="5">
        <f t="shared" si="9"/>
        <v>-1</v>
      </c>
      <c r="I23" s="5">
        <f t="shared" si="10"/>
        <v>-5</v>
      </c>
      <c r="J23" s="5">
        <f t="shared" si="11"/>
        <v>4</v>
      </c>
      <c r="K23" s="18">
        <v>1</v>
      </c>
      <c r="L23" s="17">
        <v>7</v>
      </c>
      <c r="M23" s="7">
        <f t="shared" si="12"/>
        <v>15906</v>
      </c>
      <c r="N23" s="7">
        <v>7818</v>
      </c>
      <c r="O23" s="7">
        <v>8088</v>
      </c>
      <c r="P23" s="35" t="s">
        <v>17</v>
      </c>
      <c r="Q23" s="35" t="s">
        <v>17</v>
      </c>
      <c r="R23" s="35" t="s">
        <v>17</v>
      </c>
    </row>
    <row r="24" spans="1:19" s="11" customFormat="1" ht="18" customHeight="1">
      <c r="A24" s="17">
        <v>8</v>
      </c>
      <c r="B24" s="5">
        <f t="shared" si="7"/>
        <v>7</v>
      </c>
      <c r="C24" s="5">
        <v>2</v>
      </c>
      <c r="D24" s="5">
        <v>5</v>
      </c>
      <c r="E24" s="5">
        <f t="shared" si="8"/>
        <v>12</v>
      </c>
      <c r="F24" s="5">
        <v>5</v>
      </c>
      <c r="G24" s="5">
        <v>7</v>
      </c>
      <c r="H24" s="5">
        <f t="shared" si="9"/>
        <v>-5</v>
      </c>
      <c r="I24" s="5">
        <f t="shared" si="10"/>
        <v>-3</v>
      </c>
      <c r="J24" s="5">
        <f t="shared" si="11"/>
        <v>-2</v>
      </c>
      <c r="K24" s="18" t="s">
        <v>17</v>
      </c>
      <c r="L24" s="17">
        <v>8</v>
      </c>
      <c r="M24" s="7">
        <f t="shared" si="12"/>
        <v>15891</v>
      </c>
      <c r="N24" s="7">
        <v>7806</v>
      </c>
      <c r="O24" s="7">
        <v>8085</v>
      </c>
      <c r="P24" s="35" t="s">
        <v>17</v>
      </c>
      <c r="Q24" s="35" t="s">
        <v>17</v>
      </c>
      <c r="R24" s="35" t="s">
        <v>17</v>
      </c>
      <c r="S24" s="19"/>
    </row>
    <row r="25" spans="1:18" s="11" customFormat="1" ht="18" customHeight="1">
      <c r="A25" s="17">
        <v>9</v>
      </c>
      <c r="B25" s="5">
        <f t="shared" si="7"/>
        <v>9</v>
      </c>
      <c r="C25" s="5">
        <v>5</v>
      </c>
      <c r="D25" s="5">
        <v>4</v>
      </c>
      <c r="E25" s="5">
        <f t="shared" si="8"/>
        <v>16</v>
      </c>
      <c r="F25" s="5">
        <v>9</v>
      </c>
      <c r="G25" s="5">
        <v>7</v>
      </c>
      <c r="H25" s="5">
        <f t="shared" si="9"/>
        <v>-7</v>
      </c>
      <c r="I25" s="5">
        <f t="shared" si="10"/>
        <v>-4</v>
      </c>
      <c r="J25" s="5">
        <f t="shared" si="11"/>
        <v>-3</v>
      </c>
      <c r="K25" s="18" t="s">
        <v>17</v>
      </c>
      <c r="L25" s="17">
        <v>9</v>
      </c>
      <c r="M25" s="7">
        <f t="shared" si="12"/>
        <v>15903</v>
      </c>
      <c r="N25" s="7">
        <v>7805</v>
      </c>
      <c r="O25" s="7">
        <v>8098</v>
      </c>
      <c r="P25" s="35" t="s">
        <v>17</v>
      </c>
      <c r="Q25" s="35" t="s">
        <v>17</v>
      </c>
      <c r="R25" s="35" t="s">
        <v>17</v>
      </c>
    </row>
    <row r="26" spans="1:18" s="11" customFormat="1" ht="18" customHeight="1">
      <c r="A26" s="17">
        <v>10</v>
      </c>
      <c r="B26" s="5">
        <f t="shared" si="7"/>
        <v>12</v>
      </c>
      <c r="C26" s="5">
        <v>5</v>
      </c>
      <c r="D26" s="5">
        <v>7</v>
      </c>
      <c r="E26" s="5">
        <f t="shared" si="8"/>
        <v>20</v>
      </c>
      <c r="F26" s="5">
        <v>14</v>
      </c>
      <c r="G26" s="5">
        <v>6</v>
      </c>
      <c r="H26" s="5">
        <f t="shared" si="9"/>
        <v>-8</v>
      </c>
      <c r="I26" s="5">
        <f t="shared" si="10"/>
        <v>-9</v>
      </c>
      <c r="J26" s="5">
        <f t="shared" si="11"/>
        <v>1</v>
      </c>
      <c r="K26" s="18">
        <v>-2</v>
      </c>
      <c r="L26" s="17">
        <v>10</v>
      </c>
      <c r="M26" s="7">
        <f t="shared" si="12"/>
        <v>15886</v>
      </c>
      <c r="N26" s="7">
        <v>7789</v>
      </c>
      <c r="O26" s="7">
        <v>8097</v>
      </c>
      <c r="P26" s="35" t="s">
        <v>17</v>
      </c>
      <c r="Q26" s="35" t="s">
        <v>17</v>
      </c>
      <c r="R26" s="35" t="s">
        <v>17</v>
      </c>
    </row>
    <row r="27" spans="1:18" s="11" customFormat="1" ht="18" customHeight="1">
      <c r="A27" s="17">
        <v>11</v>
      </c>
      <c r="B27" s="5">
        <f t="shared" si="7"/>
        <v>5</v>
      </c>
      <c r="C27" s="5">
        <v>4</v>
      </c>
      <c r="D27" s="5">
        <v>1</v>
      </c>
      <c r="E27" s="5">
        <f t="shared" si="8"/>
        <v>11</v>
      </c>
      <c r="F27" s="5">
        <v>6</v>
      </c>
      <c r="G27" s="5">
        <v>5</v>
      </c>
      <c r="H27" s="5">
        <f t="shared" si="9"/>
        <v>-6</v>
      </c>
      <c r="I27" s="5">
        <f t="shared" si="10"/>
        <v>-2</v>
      </c>
      <c r="J27" s="5">
        <f t="shared" si="11"/>
        <v>-4</v>
      </c>
      <c r="K27" s="18" t="s">
        <v>17</v>
      </c>
      <c r="L27" s="17">
        <v>11</v>
      </c>
      <c r="M27" s="7">
        <f t="shared" si="12"/>
        <v>15877</v>
      </c>
      <c r="N27" s="7">
        <v>7779</v>
      </c>
      <c r="O27" s="7">
        <v>8098</v>
      </c>
      <c r="P27" s="35" t="s">
        <v>17</v>
      </c>
      <c r="Q27" s="35" t="s">
        <v>17</v>
      </c>
      <c r="R27" s="35" t="s">
        <v>17</v>
      </c>
    </row>
    <row r="28" spans="1:18" s="11" customFormat="1" ht="18" customHeight="1">
      <c r="A28" s="17">
        <v>12</v>
      </c>
      <c r="B28" s="5">
        <f t="shared" si="7"/>
        <v>5</v>
      </c>
      <c r="C28" s="5">
        <v>3</v>
      </c>
      <c r="D28" s="5">
        <v>2</v>
      </c>
      <c r="E28" s="5">
        <f t="shared" si="8"/>
        <v>19</v>
      </c>
      <c r="F28" s="5">
        <v>11</v>
      </c>
      <c r="G28" s="5">
        <v>8</v>
      </c>
      <c r="H28" s="5">
        <f t="shared" si="9"/>
        <v>-14</v>
      </c>
      <c r="I28" s="5">
        <f t="shared" si="10"/>
        <v>-8</v>
      </c>
      <c r="J28" s="5">
        <f t="shared" si="11"/>
        <v>-6</v>
      </c>
      <c r="K28" s="18" t="s">
        <v>17</v>
      </c>
      <c r="L28" s="17">
        <v>12</v>
      </c>
      <c r="M28" s="7">
        <f t="shared" si="12"/>
        <v>15860</v>
      </c>
      <c r="N28" s="7">
        <v>7774</v>
      </c>
      <c r="O28" s="7">
        <v>8086</v>
      </c>
      <c r="P28" s="35" t="s">
        <v>17</v>
      </c>
      <c r="Q28" s="35" t="s">
        <v>17</v>
      </c>
      <c r="R28" s="35" t="s">
        <v>17</v>
      </c>
    </row>
    <row r="29" spans="1:18" s="11" customFormat="1" ht="18" customHeight="1">
      <c r="A29" s="17"/>
      <c r="B29" s="5"/>
      <c r="C29" s="5"/>
      <c r="D29" s="5"/>
      <c r="E29" s="5"/>
      <c r="F29" s="5"/>
      <c r="G29" s="5"/>
      <c r="H29" s="5"/>
      <c r="I29" s="5"/>
      <c r="J29" s="5"/>
      <c r="K29" s="5"/>
      <c r="L29" s="17"/>
      <c r="M29" s="7"/>
      <c r="N29" s="7"/>
      <c r="O29" s="7"/>
      <c r="P29" s="27"/>
      <c r="Q29" s="27"/>
      <c r="R29" s="27"/>
    </row>
    <row r="30" spans="1:18" s="36" customFormat="1" ht="18" customHeight="1">
      <c r="A30" s="20">
        <v>22</v>
      </c>
      <c r="B30" s="21">
        <f>SUM(C30:D30)</f>
        <v>109</v>
      </c>
      <c r="C30" s="21">
        <v>64</v>
      </c>
      <c r="D30" s="21">
        <v>45</v>
      </c>
      <c r="E30" s="21">
        <f>SUM(F30:G30)</f>
        <v>183</v>
      </c>
      <c r="F30" s="21">
        <v>86</v>
      </c>
      <c r="G30" s="21">
        <v>97</v>
      </c>
      <c r="H30" s="21">
        <f t="shared" si="9"/>
        <v>-74</v>
      </c>
      <c r="I30" s="21">
        <f t="shared" si="10"/>
        <v>-22</v>
      </c>
      <c r="J30" s="21">
        <f t="shared" si="11"/>
        <v>-52</v>
      </c>
      <c r="K30" s="21">
        <v>8</v>
      </c>
      <c r="L30" s="21">
        <v>22</v>
      </c>
      <c r="M30" s="22">
        <f>M42</f>
        <v>15691</v>
      </c>
      <c r="N30" s="22">
        <f>N42</f>
        <v>7721</v>
      </c>
      <c r="O30" s="22">
        <f>O42</f>
        <v>7970</v>
      </c>
      <c r="P30" s="28">
        <f>(M30-M15)/M15*100</f>
        <v>-1.0655737704918031</v>
      </c>
      <c r="Q30" s="28">
        <f>H30/M40*100</f>
        <v>-0.4699307804661206</v>
      </c>
      <c r="R30" s="28">
        <v>-0.7</v>
      </c>
    </row>
    <row r="31" spans="1:18" s="11" customFormat="1" ht="18" customHeight="1">
      <c r="A31" s="17" t="s">
        <v>15</v>
      </c>
      <c r="B31" s="5">
        <f aca="true" t="shared" si="13" ref="B31:B42">SUM(C31:D31)</f>
        <v>5</v>
      </c>
      <c r="C31" s="5">
        <v>4</v>
      </c>
      <c r="D31" s="5">
        <v>1</v>
      </c>
      <c r="E31" s="16">
        <f aca="true" t="shared" si="14" ref="E31:E42">SUM(F31:G31)</f>
        <v>22</v>
      </c>
      <c r="F31" s="5">
        <v>15</v>
      </c>
      <c r="G31" s="5">
        <v>7</v>
      </c>
      <c r="H31" s="5">
        <f t="shared" si="9"/>
        <v>-17</v>
      </c>
      <c r="I31" s="5">
        <f t="shared" si="10"/>
        <v>-11</v>
      </c>
      <c r="J31" s="5">
        <f t="shared" si="11"/>
        <v>-6</v>
      </c>
      <c r="K31" s="18">
        <v>1</v>
      </c>
      <c r="L31" s="29" t="s">
        <v>19</v>
      </c>
      <c r="M31" s="7">
        <v>15843</v>
      </c>
      <c r="N31" s="7">
        <v>7762</v>
      </c>
      <c r="O31" s="7">
        <v>8081</v>
      </c>
      <c r="P31" s="35" t="s">
        <v>17</v>
      </c>
      <c r="Q31" s="35" t="s">
        <v>17</v>
      </c>
      <c r="R31" s="35" t="s">
        <v>17</v>
      </c>
    </row>
    <row r="32" spans="1:18" s="11" customFormat="1" ht="18" customHeight="1">
      <c r="A32" s="17">
        <v>2</v>
      </c>
      <c r="B32" s="5">
        <f t="shared" si="13"/>
        <v>5</v>
      </c>
      <c r="C32" s="5">
        <v>5</v>
      </c>
      <c r="D32" s="5">
        <v>0</v>
      </c>
      <c r="E32" s="16">
        <f t="shared" si="14"/>
        <v>7</v>
      </c>
      <c r="F32" s="5">
        <v>4</v>
      </c>
      <c r="G32" s="5">
        <v>3</v>
      </c>
      <c r="H32" s="5">
        <f t="shared" si="9"/>
        <v>-2</v>
      </c>
      <c r="I32" s="5">
        <f t="shared" si="10"/>
        <v>1</v>
      </c>
      <c r="J32" s="5">
        <f t="shared" si="11"/>
        <v>-3</v>
      </c>
      <c r="K32" s="18" t="s">
        <v>17</v>
      </c>
      <c r="L32" s="17">
        <v>2</v>
      </c>
      <c r="M32" s="7">
        <v>15806</v>
      </c>
      <c r="N32" s="7">
        <v>7747</v>
      </c>
      <c r="O32" s="7">
        <v>8059</v>
      </c>
      <c r="P32" s="35" t="s">
        <v>17</v>
      </c>
      <c r="Q32" s="35" t="s">
        <v>17</v>
      </c>
      <c r="R32" s="35" t="s">
        <v>17</v>
      </c>
    </row>
    <row r="33" spans="1:18" s="11" customFormat="1" ht="18" customHeight="1">
      <c r="A33" s="17">
        <v>3</v>
      </c>
      <c r="B33" s="5">
        <f t="shared" si="13"/>
        <v>7</v>
      </c>
      <c r="C33" s="5">
        <v>2</v>
      </c>
      <c r="D33" s="5">
        <v>5</v>
      </c>
      <c r="E33" s="16">
        <f t="shared" si="14"/>
        <v>10</v>
      </c>
      <c r="F33" s="5">
        <v>5</v>
      </c>
      <c r="G33" s="5">
        <v>5</v>
      </c>
      <c r="H33" s="5">
        <f t="shared" si="9"/>
        <v>-3</v>
      </c>
      <c r="I33" s="5">
        <f t="shared" si="10"/>
        <v>-3</v>
      </c>
      <c r="J33" s="5">
        <f t="shared" si="11"/>
        <v>0</v>
      </c>
      <c r="K33" s="18">
        <v>4</v>
      </c>
      <c r="L33" s="17">
        <v>3</v>
      </c>
      <c r="M33" s="7">
        <v>15777</v>
      </c>
      <c r="N33" s="7">
        <v>7731</v>
      </c>
      <c r="O33" s="7">
        <v>8046</v>
      </c>
      <c r="P33" s="35" t="s">
        <v>17</v>
      </c>
      <c r="Q33" s="35" t="s">
        <v>17</v>
      </c>
      <c r="R33" s="35" t="s">
        <v>17</v>
      </c>
    </row>
    <row r="34" spans="1:18" s="11" customFormat="1" ht="18" customHeight="1">
      <c r="A34" s="17">
        <v>4</v>
      </c>
      <c r="B34" s="5">
        <f t="shared" si="13"/>
        <v>13</v>
      </c>
      <c r="C34" s="5">
        <v>9</v>
      </c>
      <c r="D34" s="5">
        <v>4</v>
      </c>
      <c r="E34" s="16">
        <f t="shared" si="14"/>
        <v>10</v>
      </c>
      <c r="F34" s="5">
        <v>5</v>
      </c>
      <c r="G34" s="5">
        <v>5</v>
      </c>
      <c r="H34" s="5">
        <f t="shared" si="9"/>
        <v>3</v>
      </c>
      <c r="I34" s="5">
        <f t="shared" si="10"/>
        <v>4</v>
      </c>
      <c r="J34" s="5">
        <f t="shared" si="11"/>
        <v>-1</v>
      </c>
      <c r="K34" s="18" t="s">
        <v>17</v>
      </c>
      <c r="L34" s="17">
        <v>4</v>
      </c>
      <c r="M34" s="7">
        <v>15763</v>
      </c>
      <c r="N34" s="7">
        <v>7741</v>
      </c>
      <c r="O34" s="7">
        <v>8022</v>
      </c>
      <c r="P34" s="35" t="s">
        <v>17</v>
      </c>
      <c r="Q34" s="35" t="s">
        <v>17</v>
      </c>
      <c r="R34" s="35" t="s">
        <v>17</v>
      </c>
    </row>
    <row r="35" spans="1:18" s="11" customFormat="1" ht="18" customHeight="1">
      <c r="A35" s="17">
        <v>5</v>
      </c>
      <c r="B35" s="5">
        <f t="shared" si="13"/>
        <v>14</v>
      </c>
      <c r="C35" s="5">
        <v>8</v>
      </c>
      <c r="D35" s="5">
        <v>6</v>
      </c>
      <c r="E35" s="16">
        <f t="shared" si="14"/>
        <v>14</v>
      </c>
      <c r="F35" s="5">
        <v>6</v>
      </c>
      <c r="G35" s="5">
        <v>8</v>
      </c>
      <c r="H35" s="5">
        <f t="shared" si="9"/>
        <v>0</v>
      </c>
      <c r="I35" s="5">
        <f t="shared" si="10"/>
        <v>2</v>
      </c>
      <c r="J35" s="5">
        <f t="shared" si="11"/>
        <v>-2</v>
      </c>
      <c r="K35" s="18" t="s">
        <v>17</v>
      </c>
      <c r="L35" s="17">
        <v>5</v>
      </c>
      <c r="M35" s="7">
        <v>15772</v>
      </c>
      <c r="N35" s="7">
        <v>7753</v>
      </c>
      <c r="O35" s="7">
        <v>8019</v>
      </c>
      <c r="P35" s="35" t="s">
        <v>17</v>
      </c>
      <c r="Q35" s="35" t="s">
        <v>17</v>
      </c>
      <c r="R35" s="35" t="s">
        <v>17</v>
      </c>
    </row>
    <row r="36" spans="1:18" s="11" customFormat="1" ht="18" customHeight="1">
      <c r="A36" s="17">
        <v>6</v>
      </c>
      <c r="B36" s="5">
        <f t="shared" si="13"/>
        <v>10</v>
      </c>
      <c r="C36" s="5">
        <v>6</v>
      </c>
      <c r="D36" s="5">
        <v>4</v>
      </c>
      <c r="E36" s="16">
        <f t="shared" si="14"/>
        <v>8</v>
      </c>
      <c r="F36" s="5">
        <v>2</v>
      </c>
      <c r="G36" s="5">
        <v>6</v>
      </c>
      <c r="H36" s="5">
        <f t="shared" si="9"/>
        <v>2</v>
      </c>
      <c r="I36" s="5">
        <f t="shared" si="10"/>
        <v>4</v>
      </c>
      <c r="J36" s="5">
        <f t="shared" si="11"/>
        <v>-2</v>
      </c>
      <c r="K36" s="18" t="s">
        <v>17</v>
      </c>
      <c r="L36" s="17">
        <v>6</v>
      </c>
      <c r="M36" s="7">
        <v>15771</v>
      </c>
      <c r="N36" s="7">
        <v>7753</v>
      </c>
      <c r="O36" s="7">
        <v>8018</v>
      </c>
      <c r="P36" s="35" t="s">
        <v>17</v>
      </c>
      <c r="Q36" s="35" t="s">
        <v>17</v>
      </c>
      <c r="R36" s="35" t="s">
        <v>17</v>
      </c>
    </row>
    <row r="37" spans="1:18" s="11" customFormat="1" ht="18" customHeight="1">
      <c r="A37" s="17">
        <v>7</v>
      </c>
      <c r="B37" s="5">
        <f t="shared" si="13"/>
        <v>5</v>
      </c>
      <c r="C37" s="5">
        <v>5</v>
      </c>
      <c r="D37" s="5">
        <v>0</v>
      </c>
      <c r="E37" s="16">
        <f t="shared" si="14"/>
        <v>25</v>
      </c>
      <c r="F37" s="5">
        <v>9</v>
      </c>
      <c r="G37" s="5">
        <v>16</v>
      </c>
      <c r="H37" s="5">
        <f t="shared" si="9"/>
        <v>-20</v>
      </c>
      <c r="I37" s="5">
        <f t="shared" si="10"/>
        <v>-4</v>
      </c>
      <c r="J37" s="5">
        <f t="shared" si="11"/>
        <v>-16</v>
      </c>
      <c r="K37" s="18">
        <v>1</v>
      </c>
      <c r="L37" s="17">
        <v>7</v>
      </c>
      <c r="M37" s="7">
        <v>15753</v>
      </c>
      <c r="N37" s="7">
        <v>7754</v>
      </c>
      <c r="O37" s="7">
        <v>7999</v>
      </c>
      <c r="P37" s="35" t="s">
        <v>17</v>
      </c>
      <c r="Q37" s="35" t="s">
        <v>17</v>
      </c>
      <c r="R37" s="35" t="s">
        <v>17</v>
      </c>
    </row>
    <row r="38" spans="1:19" s="11" customFormat="1" ht="18" customHeight="1">
      <c r="A38" s="17">
        <v>8</v>
      </c>
      <c r="B38" s="5">
        <f t="shared" si="13"/>
        <v>10</v>
      </c>
      <c r="C38" s="5">
        <v>3</v>
      </c>
      <c r="D38" s="5">
        <v>7</v>
      </c>
      <c r="E38" s="16">
        <f t="shared" si="14"/>
        <v>14</v>
      </c>
      <c r="F38" s="5">
        <v>4</v>
      </c>
      <c r="G38" s="5">
        <v>10</v>
      </c>
      <c r="H38" s="5">
        <f t="shared" si="9"/>
        <v>-4</v>
      </c>
      <c r="I38" s="5">
        <f t="shared" si="10"/>
        <v>-1</v>
      </c>
      <c r="J38" s="5">
        <f t="shared" si="11"/>
        <v>-3</v>
      </c>
      <c r="K38" s="18" t="s">
        <v>17</v>
      </c>
      <c r="L38" s="17">
        <v>8</v>
      </c>
      <c r="M38" s="7">
        <v>15741</v>
      </c>
      <c r="N38" s="7">
        <v>7749</v>
      </c>
      <c r="O38" s="7">
        <v>7992</v>
      </c>
      <c r="P38" s="35" t="s">
        <v>17</v>
      </c>
      <c r="Q38" s="35" t="s">
        <v>17</v>
      </c>
      <c r="R38" s="35" t="s">
        <v>17</v>
      </c>
      <c r="S38" s="19"/>
    </row>
    <row r="39" spans="1:18" s="11" customFormat="1" ht="18" customHeight="1">
      <c r="A39" s="17">
        <v>9</v>
      </c>
      <c r="B39" s="5">
        <f t="shared" si="13"/>
        <v>11</v>
      </c>
      <c r="C39" s="5">
        <v>5</v>
      </c>
      <c r="D39" s="5">
        <v>6</v>
      </c>
      <c r="E39" s="16">
        <f t="shared" si="14"/>
        <v>16</v>
      </c>
      <c r="F39" s="5">
        <v>7</v>
      </c>
      <c r="G39" s="5">
        <v>9</v>
      </c>
      <c r="H39" s="5">
        <f t="shared" si="9"/>
        <v>-5</v>
      </c>
      <c r="I39" s="5">
        <f t="shared" si="10"/>
        <v>-2</v>
      </c>
      <c r="J39" s="5">
        <f t="shared" si="11"/>
        <v>-3</v>
      </c>
      <c r="K39" s="18">
        <v>4</v>
      </c>
      <c r="L39" s="17">
        <v>9</v>
      </c>
      <c r="M39" s="7">
        <v>15728</v>
      </c>
      <c r="N39" s="7">
        <v>7744</v>
      </c>
      <c r="O39" s="7">
        <v>7984</v>
      </c>
      <c r="P39" s="35" t="s">
        <v>17</v>
      </c>
      <c r="Q39" s="35" t="s">
        <v>17</v>
      </c>
      <c r="R39" s="35" t="s">
        <v>17</v>
      </c>
    </row>
    <row r="40" spans="1:18" s="11" customFormat="1" ht="18" customHeight="1">
      <c r="A40" s="17">
        <v>10</v>
      </c>
      <c r="B40" s="5">
        <f t="shared" si="13"/>
        <v>18</v>
      </c>
      <c r="C40" s="5">
        <v>10</v>
      </c>
      <c r="D40" s="5">
        <v>8</v>
      </c>
      <c r="E40" s="16">
        <f t="shared" si="14"/>
        <v>15</v>
      </c>
      <c r="F40" s="5">
        <v>8</v>
      </c>
      <c r="G40" s="5">
        <v>7</v>
      </c>
      <c r="H40" s="5">
        <f t="shared" si="9"/>
        <v>3</v>
      </c>
      <c r="I40" s="5">
        <f t="shared" si="10"/>
        <v>2</v>
      </c>
      <c r="J40" s="5">
        <f t="shared" si="11"/>
        <v>1</v>
      </c>
      <c r="K40" s="18">
        <v>-2</v>
      </c>
      <c r="L40" s="17">
        <v>10</v>
      </c>
      <c r="M40" s="7">
        <v>15747</v>
      </c>
      <c r="N40" s="7">
        <v>7753</v>
      </c>
      <c r="O40" s="39">
        <v>7994</v>
      </c>
      <c r="P40" s="35" t="s">
        <v>17</v>
      </c>
      <c r="Q40" s="35" t="s">
        <v>17</v>
      </c>
      <c r="R40" s="35" t="s">
        <v>17</v>
      </c>
    </row>
    <row r="41" spans="1:18" s="11" customFormat="1" ht="18" customHeight="1">
      <c r="A41" s="17">
        <v>11</v>
      </c>
      <c r="B41" s="5">
        <f t="shared" si="13"/>
        <v>8</v>
      </c>
      <c r="C41" s="5">
        <v>4</v>
      </c>
      <c r="D41" s="5">
        <v>4</v>
      </c>
      <c r="E41" s="16">
        <f t="shared" si="14"/>
        <v>21</v>
      </c>
      <c r="F41" s="5">
        <v>11</v>
      </c>
      <c r="G41" s="5">
        <v>10</v>
      </c>
      <c r="H41" s="5">
        <f t="shared" si="9"/>
        <v>-13</v>
      </c>
      <c r="I41" s="5">
        <f t="shared" si="10"/>
        <v>-7</v>
      </c>
      <c r="J41" s="5">
        <f t="shared" si="11"/>
        <v>-6</v>
      </c>
      <c r="K41" s="18">
        <v>3</v>
      </c>
      <c r="L41" s="17">
        <v>11</v>
      </c>
      <c r="M41" s="7">
        <v>15742</v>
      </c>
      <c r="N41" s="7">
        <v>7748</v>
      </c>
      <c r="O41" s="7">
        <v>7994</v>
      </c>
      <c r="P41" s="35" t="s">
        <v>17</v>
      </c>
      <c r="Q41" s="35" t="s">
        <v>17</v>
      </c>
      <c r="R41" s="35" t="s">
        <v>17</v>
      </c>
    </row>
    <row r="42" spans="1:18" s="11" customFormat="1" ht="18" customHeight="1">
      <c r="A42" s="17">
        <v>12</v>
      </c>
      <c r="B42" s="5">
        <f t="shared" si="13"/>
        <v>3</v>
      </c>
      <c r="C42" s="5">
        <v>3</v>
      </c>
      <c r="D42" s="5">
        <v>0</v>
      </c>
      <c r="E42" s="16">
        <f t="shared" si="14"/>
        <v>21</v>
      </c>
      <c r="F42" s="5">
        <v>10</v>
      </c>
      <c r="G42" s="5">
        <v>11</v>
      </c>
      <c r="H42" s="5">
        <f t="shared" si="9"/>
        <v>-18</v>
      </c>
      <c r="I42" s="5">
        <f t="shared" si="10"/>
        <v>-7</v>
      </c>
      <c r="J42" s="5">
        <f t="shared" si="11"/>
        <v>-11</v>
      </c>
      <c r="K42" s="18">
        <v>-3</v>
      </c>
      <c r="L42" s="17">
        <v>12</v>
      </c>
      <c r="M42" s="7">
        <v>15691</v>
      </c>
      <c r="N42" s="7">
        <v>7721</v>
      </c>
      <c r="O42" s="7">
        <v>7970</v>
      </c>
      <c r="P42" s="35" t="s">
        <v>17</v>
      </c>
      <c r="Q42" s="35" t="s">
        <v>17</v>
      </c>
      <c r="R42" s="35" t="s">
        <v>17</v>
      </c>
    </row>
    <row r="43" spans="1:106" s="34" customFormat="1" ht="18" customHeight="1">
      <c r="A43" s="30"/>
      <c r="B43" s="31"/>
      <c r="C43" s="31"/>
      <c r="D43" s="31"/>
      <c r="E43" s="31"/>
      <c r="F43" s="31"/>
      <c r="G43" s="31"/>
      <c r="H43" s="31"/>
      <c r="I43" s="31"/>
      <c r="J43" s="31"/>
      <c r="K43" s="30"/>
      <c r="L43" s="30"/>
      <c r="M43" s="32"/>
      <c r="N43" s="32"/>
      <c r="O43" s="30"/>
      <c r="P43" s="30"/>
      <c r="Q43" s="33"/>
      <c r="R43" s="38" t="s">
        <v>16</v>
      </c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</row>
    <row r="44" spans="1:106" ht="18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53" t="s">
        <v>18</v>
      </c>
      <c r="N44" s="53"/>
      <c r="O44" s="53"/>
      <c r="P44" s="53"/>
      <c r="Q44" s="53"/>
      <c r="R44" s="53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</row>
    <row r="45" spans="1:106" ht="18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53"/>
      <c r="N45" s="53"/>
      <c r="O45" s="53"/>
      <c r="P45" s="53"/>
      <c r="Q45" s="53"/>
      <c r="R45" s="53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</row>
  </sheetData>
  <sheetProtection/>
  <mergeCells count="15">
    <mergeCell ref="R2:R4"/>
    <mergeCell ref="B2:J2"/>
    <mergeCell ref="Q2:Q4"/>
    <mergeCell ref="M2:O2"/>
    <mergeCell ref="P2:P4"/>
    <mergeCell ref="M44:R45"/>
    <mergeCell ref="M3:M4"/>
    <mergeCell ref="N3:N4"/>
    <mergeCell ref="O3:O4"/>
    <mergeCell ref="A3:A4"/>
    <mergeCell ref="B3:D3"/>
    <mergeCell ref="E3:G3"/>
    <mergeCell ref="H3:J3"/>
    <mergeCell ref="L3:L4"/>
    <mergeCell ref="K2:K4"/>
  </mergeCells>
  <printOptions/>
  <pageMargins left="0.984251968503937" right="0.984251968503937" top="0.7874015748031497" bottom="0.3937007874015748" header="1.141732283464567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2010-09-17T04:12:49Z</cp:lastPrinted>
  <dcterms:created xsi:type="dcterms:W3CDTF">2008-04-24T07:30:40Z</dcterms:created>
  <dcterms:modified xsi:type="dcterms:W3CDTF">2011-02-28T02:06:44Z</dcterms:modified>
  <cp:category/>
  <cp:version/>
  <cp:contentType/>
  <cp:contentStatus/>
</cp:coreProperties>
</file>