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10-9ごみ別排出量の実績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<sst xmlns="http://schemas.openxmlformats.org/spreadsheetml/2006/main" count="80" uniqueCount="63">
  <si>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</si>
  <si>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</si>
  <si>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</si>
  <si>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</si>
  <si>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</si>
  <si>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</si>
  <si>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</si>
  <si>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</si>
  <si>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平成１２年</t>
  </si>
  <si>
    <t>平成１３年</t>
  </si>
  <si>
    <t>平成１４年</t>
  </si>
  <si>
    <t>平成１５年</t>
  </si>
  <si>
    <t>平成１６年</t>
  </si>
  <si>
    <t>平成１７年</t>
  </si>
  <si>
    <t>世　　　帯　　　数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</si>
  <si>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</si>
  <si>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</si>
  <si>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</si>
  <si>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</si>
  <si>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</si>
  <si>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</si>
  <si>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</si>
  <si>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</si>
  <si>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r>
      <t>項　　　</t>
    </r>
    <r>
      <rPr>
        <sz val="10"/>
        <rFont val="Century"/>
        <family val="1"/>
      </rPr>
      <t xml:space="preserve">     </t>
    </r>
    <r>
      <rPr>
        <sz val="10"/>
        <rFont val="ＭＳ Ｐ明朝"/>
        <family val="1"/>
      </rPr>
      <t>　　目</t>
    </r>
  </si>
  <si>
    <t>平成１８年</t>
  </si>
  <si>
    <r>
      <t>人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　口</t>
    </r>
  </si>
  <si>
    <r>
      <t>年間収集量（ｔ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</si>
  <si>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r>
      <t>びん類</t>
    </r>
    <r>
      <rPr>
        <sz val="9"/>
        <rFont val="ＭＳ Ｐ明朝"/>
        <family val="1"/>
      </rPr>
      <t xml:space="preserve"> (計)</t>
    </r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</si>
  <si>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</si>
  <si>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</si>
  <si>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</si>
  <si>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</si>
  <si>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</si>
  <si>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</si>
  <si>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</si>
  <si>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</si>
  <si>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</si>
  <si>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</si>
  <si>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</si>
  <si>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r>
      <t>年間量（ｔ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</si>
  <si>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t>アルミ</t>
  </si>
  <si>
    <r>
      <t>総</t>
    </r>
    <r>
      <rPr>
        <sz val="10"/>
        <rFont val="Century"/>
        <family val="1"/>
      </rPr>
      <t xml:space="preserve">             </t>
    </r>
    <r>
      <rPr>
        <sz val="10"/>
        <rFont val="ＭＳ Ｐ明朝"/>
        <family val="1"/>
      </rPr>
      <t>計</t>
    </r>
  </si>
  <si>
    <r>
      <t>年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度</t>
    </r>
  </si>
  <si>
    <r>
      <t>排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出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量</t>
    </r>
  </si>
  <si>
    <t>１０－９ ごみ別排出量の実績</t>
  </si>
  <si>
    <t>平成１９年</t>
  </si>
  <si>
    <r>
      <t>（ｇ</t>
    </r>
    <r>
      <rPr>
        <sz val="8"/>
        <rFont val="Century"/>
        <family val="1"/>
      </rPr>
      <t>/</t>
    </r>
    <r>
      <rPr>
        <sz val="8"/>
        <rFont val="ＭＳ Ｐ明朝"/>
        <family val="1"/>
      </rPr>
      <t>人</t>
    </r>
    <r>
      <rPr>
        <sz val="8"/>
        <rFont val="Century"/>
        <family val="1"/>
      </rPr>
      <t>/</t>
    </r>
    <r>
      <rPr>
        <sz val="8"/>
        <rFont val="ＭＳ Ｐ明朝"/>
        <family val="1"/>
      </rPr>
      <t>日）</t>
    </r>
  </si>
  <si>
    <t>平成２０年</t>
  </si>
  <si>
    <r>
      <t>(</t>
    </r>
    <r>
      <rPr>
        <sz val="8"/>
        <rFont val="ＭＳ Ｐゴシック"/>
        <family val="3"/>
      </rPr>
      <t>不燃ごみに含む）</t>
    </r>
  </si>
  <si>
    <t>-</t>
  </si>
  <si>
    <t>-</t>
  </si>
  <si>
    <t>平成21年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</si>
  <si>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</si>
  <si>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</si>
  <si>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</si>
  <si>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</si>
  <si>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</si>
  <si>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</si>
  <si>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</si>
  <si>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</si>
  <si>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</si>
  <si>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平成２１年</t>
  </si>
  <si>
    <t>（人口は各年４月1日現在）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</si>
</sst>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明朝"/>
      <family val="1"/>
    </font>
    <font>
      <b/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190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91" fontId="6" fillId="0" borderId="21" xfId="0" applyNumberFormat="1" applyFont="1" applyBorder="1" applyAlignment="1">
      <alignment vertical="center"/>
    </xf>
    <xf numFmtId="191" fontId="6" fillId="0" borderId="22" xfId="0" applyNumberFormat="1" applyFont="1" applyBorder="1" applyAlignment="1">
      <alignment vertical="center"/>
    </xf>
    <xf numFmtId="191" fontId="6" fillId="0" borderId="10" xfId="48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center" vertical="center"/>
    </xf>
    <xf numFmtId="190" fontId="12" fillId="0" borderId="10" xfId="0" applyNumberFormat="1" applyFont="1" applyBorder="1" applyAlignment="1">
      <alignment vertical="center"/>
    </xf>
    <xf numFmtId="191" fontId="12" fillId="0" borderId="10" xfId="0" applyNumberFormat="1" applyFont="1" applyBorder="1" applyAlignment="1">
      <alignment vertical="center"/>
    </xf>
    <xf numFmtId="191" fontId="12" fillId="0" borderId="21" xfId="0" applyNumberFormat="1" applyFont="1" applyBorder="1" applyAlignment="1">
      <alignment vertical="center"/>
    </xf>
    <xf numFmtId="191" fontId="12" fillId="0" borderId="22" xfId="0" applyNumberFormat="1" applyFont="1" applyBorder="1" applyAlignment="1">
      <alignment vertical="center"/>
    </xf>
    <xf numFmtId="191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14" xfId="0" applyNumberFormat="1" applyFont="1" applyBorder="1" applyAlignment="1">
      <alignment horizontal="center" vertical="center"/>
    </xf>
    <xf numFmtId="191" fontId="6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7" fillId="0" borderId="18" xfId="0" applyNumberFormat="1" applyFont="1" applyBorder="1" applyAlignment="1">
      <alignment horizontal="center" vertical="center" textRotation="255" shrinkToFit="1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6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91" fontId="6" fillId="0" borderId="28" xfId="0" applyNumberFormat="1" applyFont="1" applyBorder="1" applyAlignment="1">
      <alignment vertical="center"/>
    </xf>
    <xf numFmtId="191" fontId="12" fillId="0" borderId="28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12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24">
      <selection activeCell="M8" sqref="M8"/>
    </sheetView>
  </sheetViews>
  <sheetFormatPr defaultColWidth="9.00390625" defaultRowHeight="13.5"/>
  <cols>
    <col min="1" max="3" width="2.625" style="20" customWidth="1"/>
    <col min="4" max="4" width="9.625" style="20" customWidth="1"/>
    <col min="5" max="13" width="7.625" style="3" customWidth="1"/>
    <col min="14" max="14" width="9.125" style="34" bestFit="1" customWidth="1"/>
    <col min="15" max="16384" width="9.00390625" style="3" customWidth="1"/>
  </cols>
  <sheetData>
    <row r="1" spans="1:14" ht="17.2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35"/>
      <c r="M1" s="35"/>
      <c r="N1" s="36" t="s">
        <v>62</v>
      </c>
    </row>
    <row r="2" spans="1:14" ht="17.25" customHeight="1">
      <c r="A2" s="46" t="s">
        <v>23</v>
      </c>
      <c r="B2" s="47"/>
      <c r="C2" s="47"/>
      <c r="D2" s="47"/>
      <c r="E2" s="4" t="s">
        <v>52</v>
      </c>
      <c r="F2" s="4" t="s">
        <v>53</v>
      </c>
      <c r="G2" s="4" t="s">
        <v>54</v>
      </c>
      <c r="H2" s="4" t="s">
        <v>55</v>
      </c>
      <c r="I2" s="4" t="s">
        <v>56</v>
      </c>
      <c r="J2" s="4" t="s">
        <v>57</v>
      </c>
      <c r="K2" s="4" t="s">
        <v>58</v>
      </c>
      <c r="L2" s="4" t="s">
        <v>59</v>
      </c>
      <c r="M2" s="4" t="s">
        <v>60</v>
      </c>
      <c r="N2" s="28" t="s">
        <v>51</v>
      </c>
    </row>
    <row r="3" spans="1:14" ht="17.25" customHeight="1">
      <c r="A3" s="46" t="s">
        <v>25</v>
      </c>
      <c r="B3" s="47"/>
      <c r="C3" s="47"/>
      <c r="D3" s="47"/>
      <c r="E3" s="21">
        <v>16830</v>
      </c>
      <c r="F3" s="21">
        <v>16945</v>
      </c>
      <c r="G3" s="21">
        <v>16895</v>
      </c>
      <c r="H3" s="21">
        <v>16832</v>
      </c>
      <c r="I3" s="21">
        <v>16775</v>
      </c>
      <c r="J3" s="21">
        <v>16463</v>
      </c>
      <c r="K3" s="21">
        <v>16404</v>
      </c>
      <c r="L3" s="21">
        <v>16331</v>
      </c>
      <c r="M3" s="21">
        <v>16153</v>
      </c>
      <c r="N3" s="29">
        <v>15903</v>
      </c>
    </row>
    <row r="4" spans="1:14" ht="17.25" customHeight="1">
      <c r="A4" s="46" t="s">
        <v>14</v>
      </c>
      <c r="B4" s="47"/>
      <c r="C4" s="47"/>
      <c r="D4" s="47"/>
      <c r="E4" s="21">
        <v>5559</v>
      </c>
      <c r="F4" s="21">
        <v>5526</v>
      </c>
      <c r="G4" s="21">
        <v>5595</v>
      </c>
      <c r="H4" s="21">
        <v>5700</v>
      </c>
      <c r="I4" s="21">
        <v>5749</v>
      </c>
      <c r="J4" s="21">
        <v>5622</v>
      </c>
      <c r="K4" s="21">
        <v>5656</v>
      </c>
      <c r="L4" s="21">
        <v>5728</v>
      </c>
      <c r="M4" s="21">
        <v>5763</v>
      </c>
      <c r="N4" s="29">
        <v>5791</v>
      </c>
    </row>
    <row r="5" spans="1:14" ht="17.25" customHeight="1">
      <c r="A5" s="48" t="s">
        <v>15</v>
      </c>
      <c r="B5" s="44" t="s">
        <v>26</v>
      </c>
      <c r="C5" s="45"/>
      <c r="D5" s="45"/>
      <c r="E5" s="22">
        <f>SUM(E6+E7+E8+E26)</f>
        <v>3276.62</v>
      </c>
      <c r="F5" s="22">
        <f>SUM(F6+F7+F8+F26)</f>
        <v>3616.08</v>
      </c>
      <c r="G5" s="22">
        <f>SUM(G6+G7+G8+G26)</f>
        <v>3596.8209999999995</v>
      </c>
      <c r="H5" s="22">
        <f aca="true" t="shared" si="0" ref="H5:N5">SUM(H6+H7+H8+H24+H25+H26)</f>
        <v>3281.5730000000003</v>
      </c>
      <c r="I5" s="22">
        <f t="shared" si="0"/>
        <v>3294.419</v>
      </c>
      <c r="J5" s="22">
        <f t="shared" si="0"/>
        <v>3310.5460000000003</v>
      </c>
      <c r="K5" s="22">
        <f t="shared" si="0"/>
        <v>3509.18</v>
      </c>
      <c r="L5" s="22">
        <f t="shared" si="0"/>
        <v>3469.0750000000003</v>
      </c>
      <c r="M5" s="22">
        <f t="shared" si="0"/>
        <v>3495.95</v>
      </c>
      <c r="N5" s="30">
        <f t="shared" si="0"/>
        <v>3385.19</v>
      </c>
    </row>
    <row r="6" spans="1:14" ht="17.25" customHeight="1">
      <c r="A6" s="49"/>
      <c r="B6" s="51"/>
      <c r="C6" s="54" t="s">
        <v>0</v>
      </c>
      <c r="D6" s="55"/>
      <c r="E6" s="22">
        <v>2600.78</v>
      </c>
      <c r="F6" s="22">
        <v>2885.02</v>
      </c>
      <c r="G6" s="22">
        <v>2845.6</v>
      </c>
      <c r="H6" s="22">
        <v>2492.96</v>
      </c>
      <c r="I6" s="22">
        <v>2520.42</v>
      </c>
      <c r="J6" s="22">
        <v>2550.78</v>
      </c>
      <c r="K6" s="22">
        <v>2679.82</v>
      </c>
      <c r="L6" s="22">
        <v>2692.98</v>
      </c>
      <c r="M6" s="22">
        <v>2688.18</v>
      </c>
      <c r="N6" s="30">
        <v>2636.7</v>
      </c>
    </row>
    <row r="7" spans="1:14" ht="17.25" customHeight="1">
      <c r="A7" s="49"/>
      <c r="B7" s="52"/>
      <c r="C7" s="54" t="s">
        <v>1</v>
      </c>
      <c r="D7" s="55"/>
      <c r="E7" s="22">
        <v>129.917</v>
      </c>
      <c r="F7" s="22">
        <v>150.839</v>
      </c>
      <c r="G7" s="22">
        <v>151.526</v>
      </c>
      <c r="H7" s="22">
        <v>85.266</v>
      </c>
      <c r="I7" s="22">
        <v>84.68</v>
      </c>
      <c r="J7" s="22">
        <v>91.205</v>
      </c>
      <c r="K7" s="22">
        <v>124.505</v>
      </c>
      <c r="L7" s="22">
        <v>110.515</v>
      </c>
      <c r="M7" s="22">
        <v>105.35</v>
      </c>
      <c r="N7" s="30">
        <v>121.58</v>
      </c>
    </row>
    <row r="8" spans="1:14" ht="17.25" customHeight="1">
      <c r="A8" s="49"/>
      <c r="B8" s="52"/>
      <c r="C8" s="44" t="s">
        <v>2</v>
      </c>
      <c r="D8" s="45"/>
      <c r="E8" s="22">
        <f>E9+E13+E16+E19+E20+E21+E22+E23</f>
        <v>515.968</v>
      </c>
      <c r="F8" s="22">
        <f>F9+F13+F16+F19+F20+F21+F22+F23</f>
        <v>556.671</v>
      </c>
      <c r="G8" s="22">
        <f>G9+G13+G16+G19+G20+G21+G22+G23</f>
        <v>576.6</v>
      </c>
      <c r="H8" s="22">
        <f aca="true" t="shared" si="1" ref="H8:N8">H9+H13+H14+H15+H16+H19+H20+H21+H22+H23</f>
        <v>673.789</v>
      </c>
      <c r="I8" s="22">
        <f t="shared" si="1"/>
        <v>658.8349999999999</v>
      </c>
      <c r="J8" s="22">
        <f t="shared" si="1"/>
        <v>636.4399999999999</v>
      </c>
      <c r="K8" s="22">
        <f t="shared" si="1"/>
        <v>682.535</v>
      </c>
      <c r="L8" s="22">
        <v>645.65</v>
      </c>
      <c r="M8" s="22">
        <f t="shared" si="1"/>
        <v>681.31</v>
      </c>
      <c r="N8" s="30">
        <f t="shared" si="1"/>
        <v>612.47</v>
      </c>
    </row>
    <row r="9" spans="1:14" ht="17.25" customHeight="1">
      <c r="A9" s="49"/>
      <c r="B9" s="52"/>
      <c r="C9" s="9"/>
      <c r="D9" s="63" t="s">
        <v>27</v>
      </c>
      <c r="E9" s="64">
        <f aca="true" t="shared" si="2" ref="E9:K9">SUM(E10:E12)</f>
        <v>123.495</v>
      </c>
      <c r="F9" s="22">
        <f t="shared" si="2"/>
        <v>132.94</v>
      </c>
      <c r="G9" s="22">
        <f t="shared" si="2"/>
        <v>130.31</v>
      </c>
      <c r="H9" s="64">
        <f t="shared" si="2"/>
        <v>122.32999999999998</v>
      </c>
      <c r="I9" s="64">
        <f t="shared" si="2"/>
        <v>111.54999999999998</v>
      </c>
      <c r="J9" s="64">
        <f t="shared" si="2"/>
        <v>111.42999999999999</v>
      </c>
      <c r="K9" s="64">
        <f t="shared" si="2"/>
        <v>109.34</v>
      </c>
      <c r="L9" s="22">
        <v>107.72</v>
      </c>
      <c r="M9" s="64">
        <v>103.36</v>
      </c>
      <c r="N9" s="30">
        <v>105.8</v>
      </c>
    </row>
    <row r="10" spans="1:14" ht="17.25" customHeight="1">
      <c r="A10" s="49"/>
      <c r="B10" s="52"/>
      <c r="C10" s="9"/>
      <c r="D10" s="62" t="s">
        <v>28</v>
      </c>
      <c r="E10" s="23">
        <v>45.225</v>
      </c>
      <c r="F10" s="65">
        <v>50.36</v>
      </c>
      <c r="G10" s="65">
        <v>53.55</v>
      </c>
      <c r="H10" s="23">
        <v>50.98</v>
      </c>
      <c r="I10" s="23">
        <v>45.86</v>
      </c>
      <c r="J10" s="23">
        <v>47.85</v>
      </c>
      <c r="K10" s="23">
        <v>46.22</v>
      </c>
      <c r="L10" s="65">
        <v>44</v>
      </c>
      <c r="M10" s="23">
        <v>44.48</v>
      </c>
      <c r="N10" s="66">
        <v>44.94</v>
      </c>
    </row>
    <row r="11" spans="1:14" ht="17.25" customHeight="1">
      <c r="A11" s="49"/>
      <c r="B11" s="52"/>
      <c r="C11" s="9"/>
      <c r="D11" s="10" t="s">
        <v>29</v>
      </c>
      <c r="E11" s="24">
        <v>60.73</v>
      </c>
      <c r="F11" s="24">
        <v>64.9</v>
      </c>
      <c r="G11" s="24">
        <v>60.45</v>
      </c>
      <c r="H11" s="24">
        <v>56.28</v>
      </c>
      <c r="I11" s="24">
        <v>51.65</v>
      </c>
      <c r="J11" s="24">
        <v>49.81</v>
      </c>
      <c r="K11" s="24">
        <v>49.31</v>
      </c>
      <c r="L11" s="24">
        <v>46.44</v>
      </c>
      <c r="M11" s="24">
        <v>45.96</v>
      </c>
      <c r="N11" s="31">
        <v>47.26</v>
      </c>
    </row>
    <row r="12" spans="1:14" ht="17.25" customHeight="1">
      <c r="A12" s="49"/>
      <c r="B12" s="52"/>
      <c r="C12" s="9"/>
      <c r="D12" s="11" t="s">
        <v>30</v>
      </c>
      <c r="E12" s="25">
        <v>17.54</v>
      </c>
      <c r="F12" s="25">
        <v>17.68</v>
      </c>
      <c r="G12" s="25">
        <v>16.31</v>
      </c>
      <c r="H12" s="25">
        <v>15.07</v>
      </c>
      <c r="I12" s="25">
        <v>14.04</v>
      </c>
      <c r="J12" s="25">
        <v>13.77</v>
      </c>
      <c r="K12" s="25">
        <v>13.81</v>
      </c>
      <c r="L12" s="25">
        <v>17.28</v>
      </c>
      <c r="M12" s="25">
        <v>12.92</v>
      </c>
      <c r="N12" s="32">
        <v>13.6</v>
      </c>
    </row>
    <row r="13" spans="1:14" ht="17.25" customHeight="1">
      <c r="A13" s="49"/>
      <c r="B13" s="52"/>
      <c r="C13" s="9"/>
      <c r="D13" s="7" t="s">
        <v>31</v>
      </c>
      <c r="E13" s="22">
        <v>11.51</v>
      </c>
      <c r="F13" s="22">
        <v>14.615</v>
      </c>
      <c r="G13" s="22">
        <v>14.54</v>
      </c>
      <c r="H13" s="22">
        <v>13.7</v>
      </c>
      <c r="I13" s="22">
        <v>13.8</v>
      </c>
      <c r="J13" s="22">
        <v>13.2</v>
      </c>
      <c r="K13" s="22">
        <v>13.84</v>
      </c>
      <c r="L13" s="22">
        <v>12.51</v>
      </c>
      <c r="M13" s="22">
        <v>11.71</v>
      </c>
      <c r="N13" s="30">
        <v>11.7</v>
      </c>
    </row>
    <row r="14" spans="1:14" ht="17.25" customHeight="1">
      <c r="A14" s="49"/>
      <c r="B14" s="52"/>
      <c r="C14" s="9"/>
      <c r="D14" s="7" t="s">
        <v>16</v>
      </c>
      <c r="E14" s="27" t="s">
        <v>50</v>
      </c>
      <c r="F14" s="27" t="s">
        <v>49</v>
      </c>
      <c r="G14" s="27" t="s">
        <v>49</v>
      </c>
      <c r="H14" s="22">
        <v>101.37</v>
      </c>
      <c r="I14" s="22">
        <v>92.46</v>
      </c>
      <c r="J14" s="22">
        <v>92.06</v>
      </c>
      <c r="K14" s="22">
        <v>88.97</v>
      </c>
      <c r="L14" s="22">
        <v>82.49</v>
      </c>
      <c r="M14" s="22">
        <v>80.08</v>
      </c>
      <c r="N14" s="30">
        <v>81.28</v>
      </c>
    </row>
    <row r="15" spans="1:14" ht="17.25" customHeight="1">
      <c r="A15" s="49"/>
      <c r="B15" s="52"/>
      <c r="C15" s="9"/>
      <c r="D15" s="7" t="s">
        <v>3</v>
      </c>
      <c r="E15" s="27" t="s">
        <v>50</v>
      </c>
      <c r="F15" s="27" t="s">
        <v>49</v>
      </c>
      <c r="G15" s="27" t="s">
        <v>49</v>
      </c>
      <c r="H15" s="22">
        <v>59.05</v>
      </c>
      <c r="I15" s="22">
        <v>52.63</v>
      </c>
      <c r="J15" s="22">
        <v>48.22</v>
      </c>
      <c r="K15" s="22">
        <v>49.25</v>
      </c>
      <c r="L15" s="22">
        <v>46.47</v>
      </c>
      <c r="M15" s="22">
        <v>44.98</v>
      </c>
      <c r="N15" s="30">
        <v>42.79</v>
      </c>
    </row>
    <row r="16" spans="1:14" ht="17.25" customHeight="1">
      <c r="A16" s="49"/>
      <c r="B16" s="52"/>
      <c r="C16" s="9"/>
      <c r="D16" s="63" t="s">
        <v>32</v>
      </c>
      <c r="E16" s="67">
        <f aca="true" t="shared" si="3" ref="E16:M16">SUM(E17:E18)</f>
        <v>50.563</v>
      </c>
      <c r="F16" s="68">
        <f t="shared" si="3"/>
        <v>53.135999999999996</v>
      </c>
      <c r="G16" s="68">
        <f t="shared" si="3"/>
        <v>52.599999999999994</v>
      </c>
      <c r="H16" s="68">
        <f t="shared" si="3"/>
        <v>45.3</v>
      </c>
      <c r="I16" s="68">
        <f t="shared" si="3"/>
        <v>41.12</v>
      </c>
      <c r="J16" s="68">
        <f t="shared" si="3"/>
        <v>37.75</v>
      </c>
      <c r="K16" s="68">
        <f t="shared" si="3"/>
        <v>36.25</v>
      </c>
      <c r="L16" s="68">
        <f t="shared" si="3"/>
        <v>34.98</v>
      </c>
      <c r="M16" s="68">
        <f t="shared" si="3"/>
        <v>31.2</v>
      </c>
      <c r="N16" s="69">
        <f>SUM(N17:N18)</f>
        <v>33.65</v>
      </c>
    </row>
    <row r="17" spans="1:14" ht="17.25" customHeight="1">
      <c r="A17" s="49"/>
      <c r="B17" s="52"/>
      <c r="C17" s="9"/>
      <c r="D17" s="62" t="s">
        <v>33</v>
      </c>
      <c r="E17" s="23">
        <v>36.449</v>
      </c>
      <c r="F17" s="65">
        <v>36.82</v>
      </c>
      <c r="G17" s="65">
        <v>36.9</v>
      </c>
      <c r="H17" s="65">
        <v>30.64</v>
      </c>
      <c r="I17" s="65">
        <v>28.2</v>
      </c>
      <c r="J17" s="65">
        <v>25.17</v>
      </c>
      <c r="K17" s="65">
        <v>24.09</v>
      </c>
      <c r="L17" s="65">
        <v>22.58</v>
      </c>
      <c r="M17" s="65">
        <v>20.13</v>
      </c>
      <c r="N17" s="66">
        <v>22.34</v>
      </c>
    </row>
    <row r="18" spans="1:14" ht="17.25" customHeight="1">
      <c r="A18" s="49"/>
      <c r="B18" s="52"/>
      <c r="C18" s="9"/>
      <c r="D18" s="11" t="s">
        <v>34</v>
      </c>
      <c r="E18" s="25">
        <v>14.114</v>
      </c>
      <c r="F18" s="25">
        <v>16.316</v>
      </c>
      <c r="G18" s="25">
        <v>15.7</v>
      </c>
      <c r="H18" s="25">
        <v>14.66</v>
      </c>
      <c r="I18" s="25">
        <v>12.92</v>
      </c>
      <c r="J18" s="25">
        <v>12.58</v>
      </c>
      <c r="K18" s="25">
        <v>12.16</v>
      </c>
      <c r="L18" s="25">
        <v>12.4</v>
      </c>
      <c r="M18" s="25">
        <v>11.07</v>
      </c>
      <c r="N18" s="32">
        <v>11.31</v>
      </c>
    </row>
    <row r="19" spans="1:14" ht="17.25" customHeight="1">
      <c r="A19" s="49"/>
      <c r="B19" s="52"/>
      <c r="C19" s="9"/>
      <c r="D19" s="7" t="s">
        <v>4</v>
      </c>
      <c r="E19" s="22">
        <v>0</v>
      </c>
      <c r="F19" s="22">
        <v>3.6</v>
      </c>
      <c r="G19" s="22">
        <v>0</v>
      </c>
      <c r="H19" s="22">
        <v>1.712</v>
      </c>
      <c r="I19" s="22">
        <v>8.853</v>
      </c>
      <c r="J19" s="22">
        <v>1.837</v>
      </c>
      <c r="K19" s="22">
        <v>1.135</v>
      </c>
      <c r="L19" s="22">
        <v>1.07</v>
      </c>
      <c r="M19" s="22">
        <v>1.28</v>
      </c>
      <c r="N19" s="30">
        <v>1.16</v>
      </c>
    </row>
    <row r="20" spans="1:14" ht="17.25" customHeight="1">
      <c r="A20" s="49"/>
      <c r="B20" s="52"/>
      <c r="C20" s="9"/>
      <c r="D20" s="7" t="s">
        <v>35</v>
      </c>
      <c r="E20" s="22">
        <v>36</v>
      </c>
      <c r="F20" s="22">
        <v>45.52</v>
      </c>
      <c r="G20" s="22">
        <v>72.46</v>
      </c>
      <c r="H20" s="22">
        <v>52.261</v>
      </c>
      <c r="I20" s="22">
        <v>49.912</v>
      </c>
      <c r="J20" s="22">
        <v>49.18</v>
      </c>
      <c r="K20" s="22">
        <v>84.87</v>
      </c>
      <c r="L20" s="22">
        <v>39.89</v>
      </c>
      <c r="M20" s="22">
        <v>46.1</v>
      </c>
      <c r="N20" s="30">
        <v>49.58</v>
      </c>
    </row>
    <row r="21" spans="1:14" ht="17.25" customHeight="1">
      <c r="A21" s="49"/>
      <c r="B21" s="52"/>
      <c r="C21" s="9"/>
      <c r="D21" s="7" t="s">
        <v>36</v>
      </c>
      <c r="E21" s="22">
        <v>103.52</v>
      </c>
      <c r="F21" s="22">
        <v>143.71</v>
      </c>
      <c r="G21" s="22">
        <v>126.42</v>
      </c>
      <c r="H21" s="22">
        <v>95.15</v>
      </c>
      <c r="I21" s="22">
        <v>94.435</v>
      </c>
      <c r="J21" s="22">
        <v>93.47</v>
      </c>
      <c r="K21" s="22">
        <v>93.12</v>
      </c>
      <c r="L21" s="22">
        <v>126.48</v>
      </c>
      <c r="M21" s="22">
        <v>156.73</v>
      </c>
      <c r="N21" s="30">
        <v>81.93</v>
      </c>
    </row>
    <row r="22" spans="1:14" ht="17.25" customHeight="1">
      <c r="A22" s="49"/>
      <c r="B22" s="52"/>
      <c r="C22" s="9"/>
      <c r="D22" s="12" t="s">
        <v>7</v>
      </c>
      <c r="E22" s="22">
        <v>190.88</v>
      </c>
      <c r="F22" s="22">
        <v>163.15</v>
      </c>
      <c r="G22" s="22">
        <v>180.27</v>
      </c>
      <c r="H22" s="22">
        <v>181.213</v>
      </c>
      <c r="I22" s="22">
        <v>192.895</v>
      </c>
      <c r="J22" s="22">
        <v>187.6</v>
      </c>
      <c r="K22" s="22">
        <v>204.27</v>
      </c>
      <c r="L22" s="22">
        <v>192.67</v>
      </c>
      <c r="M22" s="22">
        <v>204.53</v>
      </c>
      <c r="N22" s="30">
        <v>203.5</v>
      </c>
    </row>
    <row r="23" spans="1:14" ht="17.25" customHeight="1">
      <c r="A23" s="49"/>
      <c r="B23" s="52"/>
      <c r="C23" s="13"/>
      <c r="D23" s="7" t="s">
        <v>5</v>
      </c>
      <c r="E23" s="22">
        <v>0</v>
      </c>
      <c r="F23" s="22">
        <v>0</v>
      </c>
      <c r="G23" s="22">
        <v>0</v>
      </c>
      <c r="H23" s="22">
        <v>1.703</v>
      </c>
      <c r="I23" s="22">
        <v>1.18</v>
      </c>
      <c r="J23" s="22">
        <v>1.693</v>
      </c>
      <c r="K23" s="22">
        <v>1.49</v>
      </c>
      <c r="L23" s="22">
        <v>1.37</v>
      </c>
      <c r="M23" s="22">
        <v>1.34</v>
      </c>
      <c r="N23" s="30">
        <v>1.08</v>
      </c>
    </row>
    <row r="24" spans="1:14" ht="17.25" customHeight="1">
      <c r="A24" s="49"/>
      <c r="B24" s="52"/>
      <c r="C24" s="7" t="s">
        <v>37</v>
      </c>
      <c r="D24" s="8"/>
      <c r="E24" s="38" t="s">
        <v>48</v>
      </c>
      <c r="F24" s="39"/>
      <c r="G24" s="40"/>
      <c r="H24" s="22">
        <v>5.615</v>
      </c>
      <c r="I24" s="22">
        <v>5.495</v>
      </c>
      <c r="J24" s="22">
        <v>5.21</v>
      </c>
      <c r="K24" s="22">
        <v>4.52</v>
      </c>
      <c r="L24" s="22">
        <v>4.13</v>
      </c>
      <c r="M24" s="22">
        <v>4.83</v>
      </c>
      <c r="N24" s="30">
        <v>4.73</v>
      </c>
    </row>
    <row r="25" spans="1:14" ht="17.25" customHeight="1">
      <c r="A25" s="49"/>
      <c r="B25" s="52"/>
      <c r="C25" s="7" t="s">
        <v>38</v>
      </c>
      <c r="D25" s="8"/>
      <c r="E25" s="38" t="s">
        <v>48</v>
      </c>
      <c r="F25" s="39"/>
      <c r="G25" s="40"/>
      <c r="H25" s="22">
        <v>2.255</v>
      </c>
      <c r="I25" s="22">
        <v>1.87</v>
      </c>
      <c r="J25" s="22">
        <v>1.59</v>
      </c>
      <c r="K25" s="22">
        <v>2.06</v>
      </c>
      <c r="L25" s="22">
        <v>2.82</v>
      </c>
      <c r="M25" s="22">
        <v>2.19</v>
      </c>
      <c r="N25" s="30">
        <v>1.84</v>
      </c>
    </row>
    <row r="26" spans="1:14" ht="17.25" customHeight="1">
      <c r="A26" s="50"/>
      <c r="B26" s="53"/>
      <c r="C26" s="7" t="s">
        <v>17</v>
      </c>
      <c r="D26" s="8"/>
      <c r="E26" s="22">
        <v>29.955</v>
      </c>
      <c r="F26" s="22">
        <v>23.55</v>
      </c>
      <c r="G26" s="22">
        <v>23.095</v>
      </c>
      <c r="H26" s="22">
        <v>21.688</v>
      </c>
      <c r="I26" s="22">
        <v>23.119</v>
      </c>
      <c r="J26" s="22">
        <v>25.321</v>
      </c>
      <c r="K26" s="22">
        <v>15.74</v>
      </c>
      <c r="L26" s="22">
        <v>12.98</v>
      </c>
      <c r="M26" s="22">
        <v>14.09</v>
      </c>
      <c r="N26" s="30">
        <v>7.87</v>
      </c>
    </row>
    <row r="27" spans="1:14" ht="17.25" customHeight="1">
      <c r="A27" s="41" t="s">
        <v>18</v>
      </c>
      <c r="B27" s="44" t="s">
        <v>39</v>
      </c>
      <c r="C27" s="45"/>
      <c r="D27" s="45"/>
      <c r="E27" s="22">
        <f aca="true" t="shared" si="4" ref="E27:K27">SUM(E28:E30)</f>
        <v>925.465</v>
      </c>
      <c r="F27" s="22">
        <f t="shared" si="4"/>
        <v>1027.59</v>
      </c>
      <c r="G27" s="22">
        <f t="shared" si="4"/>
        <v>1093.335</v>
      </c>
      <c r="H27" s="22">
        <f t="shared" si="4"/>
        <v>1151.8</v>
      </c>
      <c r="I27" s="22">
        <f t="shared" si="4"/>
        <v>1251.915</v>
      </c>
      <c r="J27" s="22">
        <f t="shared" si="4"/>
        <v>1316.975</v>
      </c>
      <c r="K27" s="22">
        <f t="shared" si="4"/>
        <v>716.7900000000001</v>
      </c>
      <c r="L27" s="22">
        <v>682.095</v>
      </c>
      <c r="M27" s="22">
        <v>607.815</v>
      </c>
      <c r="N27" s="30">
        <f>SUM(N28:N30)</f>
        <v>566.4599999999999</v>
      </c>
    </row>
    <row r="28" spans="1:14" ht="17.25" customHeight="1">
      <c r="A28" s="42"/>
      <c r="B28" s="9"/>
      <c r="C28" s="7" t="s">
        <v>0</v>
      </c>
      <c r="D28" s="8"/>
      <c r="E28" s="22">
        <v>863.76</v>
      </c>
      <c r="F28" s="22">
        <v>980.86</v>
      </c>
      <c r="G28" s="22">
        <v>1029.4</v>
      </c>
      <c r="H28" s="22">
        <v>1083.1</v>
      </c>
      <c r="I28" s="22">
        <v>1208.2</v>
      </c>
      <c r="J28" s="22">
        <v>1283.74</v>
      </c>
      <c r="K28" s="22">
        <v>698.22</v>
      </c>
      <c r="L28" s="22">
        <v>666.08</v>
      </c>
      <c r="M28" s="22">
        <v>593.86</v>
      </c>
      <c r="N28" s="30">
        <v>549.56</v>
      </c>
    </row>
    <row r="29" spans="1:14" ht="17.25" customHeight="1">
      <c r="A29" s="42"/>
      <c r="B29" s="9"/>
      <c r="C29" s="7" t="s">
        <v>1</v>
      </c>
      <c r="D29" s="8"/>
      <c r="E29" s="22">
        <v>61.705</v>
      </c>
      <c r="F29" s="22">
        <v>46.73</v>
      </c>
      <c r="G29" s="22">
        <v>63.935</v>
      </c>
      <c r="H29" s="22">
        <v>68.7</v>
      </c>
      <c r="I29" s="22">
        <v>43.715</v>
      </c>
      <c r="J29" s="22">
        <v>33.235</v>
      </c>
      <c r="K29" s="22">
        <v>15.09</v>
      </c>
      <c r="L29" s="22">
        <v>15.715</v>
      </c>
      <c r="M29" s="22">
        <v>13.335</v>
      </c>
      <c r="N29" s="30">
        <v>16.28</v>
      </c>
    </row>
    <row r="30" spans="1:14" ht="17.25" customHeight="1">
      <c r="A30" s="43"/>
      <c r="B30" s="13"/>
      <c r="C30" s="7" t="s">
        <v>2</v>
      </c>
      <c r="D30" s="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3.48</v>
      </c>
      <c r="L30" s="22">
        <v>0.3</v>
      </c>
      <c r="M30" s="22">
        <v>0.62</v>
      </c>
      <c r="N30" s="30">
        <v>0.62</v>
      </c>
    </row>
    <row r="31" spans="1:14" ht="17.25" customHeight="1">
      <c r="A31" s="48" t="s">
        <v>19</v>
      </c>
      <c r="B31" s="5" t="s">
        <v>39</v>
      </c>
      <c r="C31" s="6"/>
      <c r="D31" s="6"/>
      <c r="E31" s="22">
        <f aca="true" t="shared" si="5" ref="E31:M31">SUM(E32:E34)</f>
        <v>1347.218</v>
      </c>
      <c r="F31" s="22">
        <f t="shared" si="5"/>
        <v>1667.617</v>
      </c>
      <c r="G31" s="22">
        <f t="shared" si="5"/>
        <v>1809.174</v>
      </c>
      <c r="H31" s="22">
        <f t="shared" si="5"/>
        <v>1759.964</v>
      </c>
      <c r="I31" s="22">
        <f t="shared" si="5"/>
        <v>1773.525</v>
      </c>
      <c r="J31" s="22">
        <f t="shared" si="5"/>
        <v>1826.6009999999999</v>
      </c>
      <c r="K31" s="22">
        <f t="shared" si="5"/>
        <v>1632.4099999999999</v>
      </c>
      <c r="L31" s="22">
        <f t="shared" si="5"/>
        <v>2021.749</v>
      </c>
      <c r="M31" s="22">
        <f t="shared" si="5"/>
        <v>1777.616</v>
      </c>
      <c r="N31" s="30">
        <f>SUM(N32:N34)</f>
        <v>1724.3799999999999</v>
      </c>
    </row>
    <row r="32" spans="1:14" ht="17.25" customHeight="1">
      <c r="A32" s="49"/>
      <c r="B32" s="9"/>
      <c r="C32" s="7" t="s">
        <v>0</v>
      </c>
      <c r="D32" s="8"/>
      <c r="E32" s="22">
        <v>1347.218</v>
      </c>
      <c r="F32" s="22">
        <v>1667.617</v>
      </c>
      <c r="G32" s="22">
        <v>1809.174</v>
      </c>
      <c r="H32" s="22">
        <v>1750.464</v>
      </c>
      <c r="I32" s="22">
        <v>1761.265</v>
      </c>
      <c r="J32" s="22">
        <v>1809.901</v>
      </c>
      <c r="K32" s="22">
        <v>1612.87</v>
      </c>
      <c r="L32" s="22">
        <v>1992.32</v>
      </c>
      <c r="M32" s="22">
        <v>1753.6</v>
      </c>
      <c r="N32" s="30">
        <v>1701.28</v>
      </c>
    </row>
    <row r="33" spans="1:14" ht="17.25" customHeight="1">
      <c r="A33" s="49"/>
      <c r="B33" s="9"/>
      <c r="C33" s="7" t="s">
        <v>1</v>
      </c>
      <c r="D33" s="8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4.6</v>
      </c>
      <c r="K33" s="22">
        <v>12.44</v>
      </c>
      <c r="L33" s="22">
        <v>19.289</v>
      </c>
      <c r="M33" s="22">
        <v>13.796</v>
      </c>
      <c r="N33" s="30">
        <v>12.87</v>
      </c>
    </row>
    <row r="34" spans="1:14" ht="17.25" customHeight="1">
      <c r="A34" s="50"/>
      <c r="B34" s="13"/>
      <c r="C34" s="7" t="s">
        <v>2</v>
      </c>
      <c r="D34" s="8"/>
      <c r="E34" s="22">
        <v>0</v>
      </c>
      <c r="F34" s="22">
        <v>0</v>
      </c>
      <c r="G34" s="22">
        <v>0</v>
      </c>
      <c r="H34" s="22">
        <v>9.5</v>
      </c>
      <c r="I34" s="22">
        <v>12.26</v>
      </c>
      <c r="J34" s="22">
        <v>12.1</v>
      </c>
      <c r="K34" s="22">
        <v>7.1</v>
      </c>
      <c r="L34" s="22">
        <v>10.14</v>
      </c>
      <c r="M34" s="22">
        <v>10.22</v>
      </c>
      <c r="N34" s="30">
        <v>10.23</v>
      </c>
    </row>
    <row r="35" spans="1:14" ht="17.25" customHeight="1">
      <c r="A35" s="57" t="s">
        <v>20</v>
      </c>
      <c r="B35" s="5" t="s">
        <v>39</v>
      </c>
      <c r="C35" s="6"/>
      <c r="D35" s="6"/>
      <c r="E35" s="22">
        <f aca="true" t="shared" si="6" ref="E35:L35">SUM(E36:E42)</f>
        <v>421.80899999999997</v>
      </c>
      <c r="F35" s="22">
        <f t="shared" si="6"/>
        <v>426.845</v>
      </c>
      <c r="G35" s="22">
        <f t="shared" si="6"/>
        <v>458.455</v>
      </c>
      <c r="H35" s="22">
        <f t="shared" si="6"/>
        <v>491.658</v>
      </c>
      <c r="I35" s="22">
        <f t="shared" si="6"/>
        <v>542.513</v>
      </c>
      <c r="J35" s="22">
        <f t="shared" si="6"/>
        <v>539.404</v>
      </c>
      <c r="K35" s="22">
        <f t="shared" si="6"/>
        <v>570.489</v>
      </c>
      <c r="L35" s="22">
        <f t="shared" si="6"/>
        <v>534.29</v>
      </c>
      <c r="M35" s="22">
        <v>499.22</v>
      </c>
      <c r="N35" s="30">
        <f>SUM(N36:N42)</f>
        <v>464.12</v>
      </c>
    </row>
    <row r="36" spans="1:14" ht="17.25" customHeight="1">
      <c r="A36" s="58"/>
      <c r="B36" s="14"/>
      <c r="C36" s="7" t="s">
        <v>40</v>
      </c>
      <c r="D36" s="8"/>
      <c r="E36" s="22">
        <v>4.834</v>
      </c>
      <c r="F36" s="22">
        <v>6.06</v>
      </c>
      <c r="G36" s="22">
        <v>7.8</v>
      </c>
      <c r="H36" s="22">
        <v>8.513</v>
      </c>
      <c r="I36" s="22">
        <v>10.883</v>
      </c>
      <c r="J36" s="22">
        <v>11.779</v>
      </c>
      <c r="K36" s="22">
        <v>9.514</v>
      </c>
      <c r="L36" s="22">
        <v>7.88</v>
      </c>
      <c r="M36" s="22">
        <v>6.82</v>
      </c>
      <c r="N36" s="30">
        <v>5.76</v>
      </c>
    </row>
    <row r="37" spans="1:14" ht="17.25" customHeight="1">
      <c r="A37" s="58"/>
      <c r="B37" s="60"/>
      <c r="C37" s="7" t="s">
        <v>4</v>
      </c>
      <c r="D37" s="8"/>
      <c r="E37" s="22">
        <v>17.28</v>
      </c>
      <c r="F37" s="22">
        <v>16.88</v>
      </c>
      <c r="G37" s="22">
        <v>12.555</v>
      </c>
      <c r="H37" s="22">
        <v>2.58</v>
      </c>
      <c r="I37" s="22">
        <v>17.39</v>
      </c>
      <c r="J37" s="22">
        <v>18.76</v>
      </c>
      <c r="K37" s="22">
        <v>4.8</v>
      </c>
      <c r="L37" s="22">
        <v>5.87</v>
      </c>
      <c r="M37" s="22">
        <v>6.3</v>
      </c>
      <c r="N37" s="30">
        <v>6.73</v>
      </c>
    </row>
    <row r="38" spans="1:14" ht="17.25" customHeight="1">
      <c r="A38" s="58"/>
      <c r="B38" s="60"/>
      <c r="C38" s="7" t="s">
        <v>35</v>
      </c>
      <c r="D38" s="8"/>
      <c r="E38" s="22">
        <v>58.03</v>
      </c>
      <c r="F38" s="22">
        <v>62.23</v>
      </c>
      <c r="G38" s="22">
        <v>77.63</v>
      </c>
      <c r="H38" s="22">
        <v>85.02</v>
      </c>
      <c r="I38" s="22">
        <v>103.035</v>
      </c>
      <c r="J38" s="22">
        <v>107.21</v>
      </c>
      <c r="K38" s="22">
        <v>103.48</v>
      </c>
      <c r="L38" s="22">
        <v>95.93</v>
      </c>
      <c r="M38" s="22">
        <v>88.86</v>
      </c>
      <c r="N38" s="30">
        <v>81.79</v>
      </c>
    </row>
    <row r="39" spans="1:14" ht="17.25" customHeight="1">
      <c r="A39" s="58"/>
      <c r="B39" s="60"/>
      <c r="C39" s="7" t="s">
        <v>6</v>
      </c>
      <c r="D39" s="8"/>
      <c r="E39" s="22">
        <v>143.78</v>
      </c>
      <c r="F39" s="22">
        <v>135.46</v>
      </c>
      <c r="G39" s="22">
        <v>132.54</v>
      </c>
      <c r="H39" s="22">
        <v>131.02</v>
      </c>
      <c r="I39" s="22">
        <v>143.44</v>
      </c>
      <c r="J39" s="22">
        <v>136.72</v>
      </c>
      <c r="K39" s="22">
        <v>142.91</v>
      </c>
      <c r="L39" s="22">
        <v>139.13</v>
      </c>
      <c r="M39" s="22">
        <v>135.27</v>
      </c>
      <c r="N39" s="30">
        <v>131.4</v>
      </c>
    </row>
    <row r="40" spans="1:14" ht="17.25" customHeight="1">
      <c r="A40" s="58"/>
      <c r="B40" s="60"/>
      <c r="C40" s="7" t="s">
        <v>7</v>
      </c>
      <c r="D40" s="8"/>
      <c r="E40" s="22">
        <v>161.48</v>
      </c>
      <c r="F40" s="22">
        <v>170.11</v>
      </c>
      <c r="G40" s="22">
        <v>192.56</v>
      </c>
      <c r="H40" s="22">
        <v>234.055</v>
      </c>
      <c r="I40" s="22">
        <v>234.3</v>
      </c>
      <c r="J40" s="22">
        <v>235.93</v>
      </c>
      <c r="K40" s="22">
        <v>266.205</v>
      </c>
      <c r="L40" s="22">
        <v>249.38</v>
      </c>
      <c r="M40" s="22">
        <v>232.76</v>
      </c>
      <c r="N40" s="30">
        <v>216.14</v>
      </c>
    </row>
    <row r="41" spans="1:14" ht="17.25" customHeight="1">
      <c r="A41" s="58"/>
      <c r="B41" s="60"/>
      <c r="C41" s="7" t="s">
        <v>5</v>
      </c>
      <c r="D41" s="8"/>
      <c r="E41" s="22">
        <v>16.405</v>
      </c>
      <c r="F41" s="22">
        <v>16.105</v>
      </c>
      <c r="G41" s="22">
        <v>13.37</v>
      </c>
      <c r="H41" s="22">
        <v>10.47</v>
      </c>
      <c r="I41" s="22">
        <v>10.465</v>
      </c>
      <c r="J41" s="22">
        <v>9.005</v>
      </c>
      <c r="K41" s="22">
        <v>10.12</v>
      </c>
      <c r="L41" s="22">
        <v>8.82</v>
      </c>
      <c r="M41" s="22">
        <v>7.65</v>
      </c>
      <c r="N41" s="30">
        <v>6.47</v>
      </c>
    </row>
    <row r="42" spans="1:14" ht="17.25" customHeight="1">
      <c r="A42" s="59"/>
      <c r="B42" s="61"/>
      <c r="C42" s="7" t="s">
        <v>21</v>
      </c>
      <c r="D42" s="8"/>
      <c r="E42" s="22">
        <v>20</v>
      </c>
      <c r="F42" s="22">
        <v>20</v>
      </c>
      <c r="G42" s="22">
        <v>22</v>
      </c>
      <c r="H42" s="22">
        <v>20</v>
      </c>
      <c r="I42" s="22">
        <v>23</v>
      </c>
      <c r="J42" s="22">
        <v>20</v>
      </c>
      <c r="K42" s="22">
        <v>33.46</v>
      </c>
      <c r="L42" s="22">
        <v>27.28</v>
      </c>
      <c r="M42" s="22">
        <v>21.56</v>
      </c>
      <c r="N42" s="30">
        <v>15.83</v>
      </c>
    </row>
    <row r="43" spans="1:14" ht="17.25" customHeight="1">
      <c r="A43" s="46" t="s">
        <v>41</v>
      </c>
      <c r="B43" s="47"/>
      <c r="C43" s="47"/>
      <c r="D43" s="47"/>
      <c r="E43" s="22">
        <f aca="true" t="shared" si="7" ref="E43:M43">SUM(E5+E27+E31+E35)</f>
        <v>5971.112</v>
      </c>
      <c r="F43" s="22">
        <f t="shared" si="7"/>
        <v>6738.1320000000005</v>
      </c>
      <c r="G43" s="22">
        <f t="shared" si="7"/>
        <v>6957.784999999999</v>
      </c>
      <c r="H43" s="22">
        <f t="shared" si="7"/>
        <v>6684.995000000001</v>
      </c>
      <c r="I43" s="22">
        <f t="shared" si="7"/>
        <v>6862.372</v>
      </c>
      <c r="J43" s="22">
        <f t="shared" si="7"/>
        <v>6993.526</v>
      </c>
      <c r="K43" s="22">
        <f t="shared" si="7"/>
        <v>6428.869000000001</v>
      </c>
      <c r="L43" s="22">
        <f t="shared" si="7"/>
        <v>6707.209</v>
      </c>
      <c r="M43" s="22">
        <f t="shared" si="7"/>
        <v>6380.601</v>
      </c>
      <c r="N43" s="30">
        <f>SUM(N5+N27+N31+N35)</f>
        <v>6140.15</v>
      </c>
    </row>
    <row r="44" spans="1:14" ht="17.25" customHeight="1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2"/>
      <c r="M44" s="37"/>
      <c r="N44" s="33"/>
    </row>
    <row r="45" spans="1:14" ht="17.25" customHeight="1">
      <c r="A45" s="17" t="s">
        <v>22</v>
      </c>
      <c r="B45" s="18"/>
      <c r="C45" s="18"/>
      <c r="D45" s="18"/>
      <c r="E45" s="2"/>
      <c r="F45" s="2"/>
      <c r="G45" s="2"/>
      <c r="H45" s="2"/>
      <c r="I45" s="2"/>
      <c r="J45" s="2"/>
      <c r="L45" s="19"/>
      <c r="M45" s="19"/>
      <c r="N45" s="19" t="s">
        <v>46</v>
      </c>
    </row>
    <row r="46" spans="1:14" ht="17.25" customHeight="1">
      <c r="A46" s="46" t="s">
        <v>42</v>
      </c>
      <c r="B46" s="47"/>
      <c r="C46" s="47"/>
      <c r="D46" s="56"/>
      <c r="E46" s="4" t="s">
        <v>8</v>
      </c>
      <c r="F46" s="4" t="s">
        <v>9</v>
      </c>
      <c r="G46" s="4" t="s">
        <v>10</v>
      </c>
      <c r="H46" s="4" t="s">
        <v>11</v>
      </c>
      <c r="I46" s="4" t="s">
        <v>12</v>
      </c>
      <c r="J46" s="4" t="s">
        <v>13</v>
      </c>
      <c r="K46" s="4" t="s">
        <v>24</v>
      </c>
      <c r="L46" s="4" t="s">
        <v>45</v>
      </c>
      <c r="M46" s="4" t="s">
        <v>47</v>
      </c>
      <c r="N46" s="28" t="s">
        <v>61</v>
      </c>
    </row>
    <row r="47" spans="1:14" ht="17.25" customHeight="1">
      <c r="A47" s="46" t="s">
        <v>43</v>
      </c>
      <c r="B47" s="47"/>
      <c r="C47" s="47"/>
      <c r="D47" s="56"/>
      <c r="E47" s="22">
        <v>972.027</v>
      </c>
      <c r="F47" s="26">
        <v>1089.444</v>
      </c>
      <c r="G47" s="26">
        <v>1128.288</v>
      </c>
      <c r="H47" s="26">
        <v>1088.109</v>
      </c>
      <c r="I47" s="26">
        <v>1120.776</v>
      </c>
      <c r="J47" s="26">
        <v>1163.843</v>
      </c>
      <c r="K47" s="26">
        <v>1073.722</v>
      </c>
      <c r="L47" s="26">
        <v>1125.217</v>
      </c>
      <c r="M47" s="22">
        <v>1082.22</v>
      </c>
      <c r="N47" s="30">
        <v>1057.809</v>
      </c>
    </row>
  </sheetData>
  <sheetProtection/>
  <mergeCells count="19">
    <mergeCell ref="C6:D6"/>
    <mergeCell ref="C7:D7"/>
    <mergeCell ref="C8:D8"/>
    <mergeCell ref="A46:D46"/>
    <mergeCell ref="A47:D47"/>
    <mergeCell ref="A31:A34"/>
    <mergeCell ref="A35:A42"/>
    <mergeCell ref="B37:B42"/>
    <mergeCell ref="A43:D43"/>
    <mergeCell ref="E24:G24"/>
    <mergeCell ref="E25:G25"/>
    <mergeCell ref="A27:A30"/>
    <mergeCell ref="B27:D27"/>
    <mergeCell ref="A2:D2"/>
    <mergeCell ref="A3:D3"/>
    <mergeCell ref="A4:D4"/>
    <mergeCell ref="A5:A26"/>
    <mergeCell ref="B5:D5"/>
    <mergeCell ref="B6:B26"/>
  </mergeCells>
  <printOptions/>
  <pageMargins left="0.5905511811023623" right="0.1968503937007874" top="0.7874015748031497" bottom="0.3937007874015748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2010-09-27T23:50:01Z</cp:lastPrinted>
  <dcterms:created xsi:type="dcterms:W3CDTF">2005-06-17T00:00:10Z</dcterms:created>
  <dcterms:modified xsi:type="dcterms:W3CDTF">2011-03-09T07:32:42Z</dcterms:modified>
  <cp:category/>
  <cp:version/>
  <cp:contentType/>
  <cp:contentStatus/>
</cp:coreProperties>
</file>