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<sst xmlns="http://schemas.openxmlformats.org/spreadsheetml/2006/main" count="66" uniqueCount="40">
  <si>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第１３回国勢調査</t>
  </si>
  <si>
    <t>第１4回国勢調査</t>
  </si>
  <si>
    <t>〃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</si>
  <si>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</si>
  <si>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</si>
  <si>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</si>
  <si>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</si>
  <si>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</si>
  <si>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</si>
  <si>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</si>
  <si>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</si>
  <si>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</si>
  <si>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</si>
  <si>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</si>
  <si>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</si>
  <si>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</si>
  <si>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</si>
  <si>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</si>
  <si>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</si>
  <si>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</si>
  <si>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</si>
  <si>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</si>
  <si>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</si>
  <si>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</si>
  <si>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</si>
  <si>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</si>
  <si>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</si>
  <si>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</si>
  <si>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</si>
  <si>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</si>
  <si>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</si>
  <si>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</si>
  <si>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</si>
  <si>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</si>
  <si>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</si>
  <si>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</si>
  <si>
    <t>令和元年</t>
  </si>
  <si>
    <r>
      <t>第2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回国勢調査</t>
    </r>
  </si>
  <si>
    <t>平成２年</t>
  </si>
  <si>
    <t>推計人口（毎月人口異動報告）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</si>
</sst>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right" vertical="center"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8" fontId="0" fillId="0" borderId="14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zoomScalePageLayoutView="0" workbookViewId="0" topLeftCell="D1">
      <pane ySplit="3" topLeftCell="A32" activePane="bottomLeft" state="frozen"/>
      <selection pane="topLeft" activeCell="A1" sqref="A1"/>
      <selection pane="bottomLeft" activeCell="M35" sqref="M35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1" t="s">
        <v>7</v>
      </c>
    </row>
    <row r="2" spans="1:11" ht="16.5" customHeight="1">
      <c r="A2" s="44" t="s">
        <v>8</v>
      </c>
      <c r="B2" s="39" t="s">
        <v>9</v>
      </c>
      <c r="C2" s="39" t="s">
        <v>10</v>
      </c>
      <c r="D2" s="40"/>
      <c r="E2" s="41"/>
      <c r="F2" s="36" t="s">
        <v>11</v>
      </c>
      <c r="G2" s="42" t="s">
        <v>12</v>
      </c>
      <c r="H2" s="36" t="s">
        <v>13</v>
      </c>
      <c r="I2" s="35" t="s">
        <v>14</v>
      </c>
      <c r="J2" s="36" t="s">
        <v>15</v>
      </c>
      <c r="K2" s="37" t="s">
        <v>16</v>
      </c>
    </row>
    <row r="3" spans="1:11" ht="16.5" customHeight="1">
      <c r="A3" s="45"/>
      <c r="B3" s="39"/>
      <c r="C3" s="3" t="s">
        <v>17</v>
      </c>
      <c r="D3" s="5" t="s">
        <v>18</v>
      </c>
      <c r="E3" s="4" t="s">
        <v>19</v>
      </c>
      <c r="F3" s="36"/>
      <c r="G3" s="43"/>
      <c r="H3" s="36"/>
      <c r="I3" s="35"/>
      <c r="J3" s="36"/>
      <c r="K3" s="38"/>
    </row>
    <row r="4" spans="1:11" ht="16.5" customHeight="1">
      <c r="A4" s="24" t="s">
        <v>20</v>
      </c>
      <c r="B4" s="6">
        <v>2445</v>
      </c>
      <c r="C4" s="7">
        <f>SUM(D4:E4)</f>
        <v>12001</v>
      </c>
      <c r="D4" s="8">
        <v>6006</v>
      </c>
      <c r="E4" s="9">
        <v>5995</v>
      </c>
      <c r="F4" s="10">
        <f aca="true" t="shared" si="0" ref="F4:F33">C4/B4</f>
        <v>4.90838445807771</v>
      </c>
      <c r="G4" s="11">
        <f aca="true" t="shared" si="1" ref="G4:G34">C4/$C$4*100</f>
        <v>100</v>
      </c>
      <c r="H4" s="10">
        <f aca="true" t="shared" si="2" ref="H4:H34">D4/E4*100</f>
        <v>100.18348623853211</v>
      </c>
      <c r="I4" s="12">
        <f aca="true" t="shared" si="3" ref="I4:I10">ROUND(C4/$J$9,2)</f>
        <v>225.58</v>
      </c>
      <c r="J4" s="13"/>
      <c r="K4" s="25" t="s">
        <v>21</v>
      </c>
    </row>
    <row r="5" spans="1:11" ht="16.5" customHeight="1">
      <c r="A5" s="24" t="s">
        <v>22</v>
      </c>
      <c r="B5" s="6">
        <v>2978</v>
      </c>
      <c r="C5" s="7">
        <f aca="true" t="shared" si="4" ref="C5:C25">SUM(D5:E5)</f>
        <v>14430</v>
      </c>
      <c r="D5" s="8">
        <v>6975</v>
      </c>
      <c r="E5" s="9">
        <v>7455</v>
      </c>
      <c r="F5" s="10">
        <f t="shared" si="0"/>
        <v>4.845533915379449</v>
      </c>
      <c r="G5" s="11">
        <f t="shared" si="1"/>
        <v>120.23998000166654</v>
      </c>
      <c r="H5" s="10">
        <f t="shared" si="2"/>
        <v>93.56136820925553</v>
      </c>
      <c r="I5" s="12">
        <f t="shared" si="3"/>
        <v>271.24</v>
      </c>
      <c r="J5" s="13"/>
      <c r="K5" s="25" t="s">
        <v>23</v>
      </c>
    </row>
    <row r="6" spans="1:11" ht="16.5" customHeight="1">
      <c r="A6" s="24">
        <v>40</v>
      </c>
      <c r="B6" s="6">
        <v>3345</v>
      </c>
      <c r="C6" s="7">
        <f t="shared" si="4"/>
        <v>15107</v>
      </c>
      <c r="D6" s="8">
        <v>7241</v>
      </c>
      <c r="E6" s="9">
        <v>7866</v>
      </c>
      <c r="F6" s="10">
        <f t="shared" si="0"/>
        <v>4.516292974588938</v>
      </c>
      <c r="G6" s="11">
        <f t="shared" si="1"/>
        <v>125.88117656861928</v>
      </c>
      <c r="H6" s="10">
        <f t="shared" si="2"/>
        <v>92.05441139079583</v>
      </c>
      <c r="I6" s="12">
        <f t="shared" si="3"/>
        <v>283.97</v>
      </c>
      <c r="J6" s="13"/>
      <c r="K6" s="25" t="s">
        <v>24</v>
      </c>
    </row>
    <row r="7" spans="1:11" ht="16.5" customHeight="1">
      <c r="A7" s="24">
        <v>45</v>
      </c>
      <c r="B7" s="6">
        <v>3736</v>
      </c>
      <c r="C7" s="7">
        <f t="shared" si="4"/>
        <v>15721</v>
      </c>
      <c r="D7" s="8">
        <v>7606</v>
      </c>
      <c r="E7" s="9">
        <v>8115</v>
      </c>
      <c r="F7" s="10">
        <f t="shared" si="0"/>
        <v>4.207976445396145</v>
      </c>
      <c r="G7" s="11">
        <f t="shared" si="1"/>
        <v>130.9974168819265</v>
      </c>
      <c r="H7" s="10">
        <f t="shared" si="2"/>
        <v>93.72766481823783</v>
      </c>
      <c r="I7" s="12">
        <f t="shared" si="3"/>
        <v>295.51</v>
      </c>
      <c r="J7" s="13"/>
      <c r="K7" s="25" t="s">
        <v>25</v>
      </c>
    </row>
    <row r="8" spans="1:11" ht="16.5" customHeight="1">
      <c r="A8" s="24">
        <v>50</v>
      </c>
      <c r="B8" s="6">
        <v>4111</v>
      </c>
      <c r="C8" s="7">
        <f t="shared" si="4"/>
        <v>16290</v>
      </c>
      <c r="D8" s="8">
        <v>7980</v>
      </c>
      <c r="E8" s="9">
        <v>8310</v>
      </c>
      <c r="F8" s="10">
        <f t="shared" si="0"/>
        <v>3.962539528095354</v>
      </c>
      <c r="G8" s="11">
        <f t="shared" si="1"/>
        <v>135.73868844262978</v>
      </c>
      <c r="H8" s="10">
        <f t="shared" si="2"/>
        <v>96.028880866426</v>
      </c>
      <c r="I8" s="12">
        <f t="shared" si="3"/>
        <v>306.2</v>
      </c>
      <c r="J8" s="13"/>
      <c r="K8" s="25" t="s">
        <v>26</v>
      </c>
    </row>
    <row r="9" spans="1:11" s="14" customFormat="1" ht="16.5" customHeight="1">
      <c r="A9" s="24">
        <v>55</v>
      </c>
      <c r="B9" s="6">
        <v>4442</v>
      </c>
      <c r="C9" s="7">
        <f t="shared" si="4"/>
        <v>16685</v>
      </c>
      <c r="D9" s="8">
        <v>8137</v>
      </c>
      <c r="E9" s="9">
        <v>8548</v>
      </c>
      <c r="F9" s="10">
        <f t="shared" si="0"/>
        <v>3.756190904997749</v>
      </c>
      <c r="G9" s="11">
        <f t="shared" si="1"/>
        <v>139.03008082659778</v>
      </c>
      <c r="H9" s="10">
        <f t="shared" si="2"/>
        <v>95.19185774450165</v>
      </c>
      <c r="I9" s="12">
        <f t="shared" si="3"/>
        <v>313.63</v>
      </c>
      <c r="J9" s="10">
        <v>53.2</v>
      </c>
      <c r="K9" s="25" t="s">
        <v>0</v>
      </c>
    </row>
    <row r="10" spans="1:11" s="14" customFormat="1" ht="16.5" customHeight="1">
      <c r="A10" s="24">
        <v>60</v>
      </c>
      <c r="B10" s="6">
        <v>4555</v>
      </c>
      <c r="C10" s="7">
        <f t="shared" si="4"/>
        <v>16918</v>
      </c>
      <c r="D10" s="8">
        <v>8278</v>
      </c>
      <c r="E10" s="9">
        <v>8640</v>
      </c>
      <c r="F10" s="10">
        <f t="shared" si="0"/>
        <v>3.714160263446762</v>
      </c>
      <c r="G10" s="11">
        <f t="shared" si="1"/>
        <v>140.97158570119157</v>
      </c>
      <c r="H10" s="10">
        <f t="shared" si="2"/>
        <v>95.81018518518518</v>
      </c>
      <c r="I10" s="12">
        <f t="shared" si="3"/>
        <v>318.01</v>
      </c>
      <c r="J10" s="13"/>
      <c r="K10" s="26" t="s">
        <v>1</v>
      </c>
    </row>
    <row r="11" spans="1:11" ht="16.5" customHeight="1">
      <c r="A11" s="28" t="s">
        <v>38</v>
      </c>
      <c r="B11" s="6">
        <v>4721</v>
      </c>
      <c r="C11" s="7">
        <f t="shared" si="4"/>
        <v>16632</v>
      </c>
      <c r="D11" s="8">
        <v>8151</v>
      </c>
      <c r="E11" s="9">
        <v>8481</v>
      </c>
      <c r="F11" s="10">
        <f t="shared" si="0"/>
        <v>3.52298241897903</v>
      </c>
      <c r="G11" s="11">
        <f t="shared" si="1"/>
        <v>138.5884509624198</v>
      </c>
      <c r="H11" s="10">
        <f t="shared" si="2"/>
        <v>96.10894941634241</v>
      </c>
      <c r="I11" s="12">
        <f aca="true" t="shared" si="5" ref="I11:I35">ROUND(C11/$J$11,2)</f>
        <v>310.07</v>
      </c>
      <c r="J11" s="13">
        <v>53.64</v>
      </c>
      <c r="K11" s="26" t="s">
        <v>3</v>
      </c>
    </row>
    <row r="12" spans="1:11" ht="16.5" customHeight="1">
      <c r="A12" s="24">
        <v>7</v>
      </c>
      <c r="B12" s="6">
        <v>5169</v>
      </c>
      <c r="C12" s="7">
        <f t="shared" si="4"/>
        <v>16776</v>
      </c>
      <c r="D12" s="8">
        <v>8323</v>
      </c>
      <c r="E12" s="9">
        <v>8453</v>
      </c>
      <c r="F12" s="10">
        <f t="shared" si="0"/>
        <v>3.245502031340685</v>
      </c>
      <c r="G12" s="11">
        <f t="shared" si="1"/>
        <v>139.78835097075245</v>
      </c>
      <c r="H12" s="10">
        <f t="shared" si="2"/>
        <v>98.46208446705312</v>
      </c>
      <c r="I12" s="12">
        <f t="shared" si="5"/>
        <v>312.75</v>
      </c>
      <c r="J12" s="13">
        <v>53.64</v>
      </c>
      <c r="K12" s="26" t="s">
        <v>4</v>
      </c>
    </row>
    <row r="13" spans="1:11" ht="16.5" customHeight="1">
      <c r="A13" s="24">
        <v>12</v>
      </c>
      <c r="B13" s="6">
        <v>5431</v>
      </c>
      <c r="C13" s="7">
        <f t="shared" si="4"/>
        <v>16830</v>
      </c>
      <c r="D13" s="8">
        <v>8352</v>
      </c>
      <c r="E13" s="9">
        <v>8478</v>
      </c>
      <c r="F13" s="10">
        <f t="shared" si="0"/>
        <v>3.098876818265513</v>
      </c>
      <c r="G13" s="11">
        <f t="shared" si="1"/>
        <v>140.23831347387718</v>
      </c>
      <c r="H13" s="10">
        <f t="shared" si="2"/>
        <v>98.51380042462846</v>
      </c>
      <c r="I13" s="12">
        <f t="shared" si="5"/>
        <v>313.76</v>
      </c>
      <c r="J13" s="13">
        <v>53.64</v>
      </c>
      <c r="K13" s="26" t="s">
        <v>5</v>
      </c>
    </row>
    <row r="14" spans="1:11" ht="16.5" customHeight="1">
      <c r="A14" s="24">
        <v>13</v>
      </c>
      <c r="B14" s="6">
        <v>5592</v>
      </c>
      <c r="C14" s="7">
        <f>SUM(D14:E14)</f>
        <v>16945</v>
      </c>
      <c r="D14" s="8">
        <v>8384</v>
      </c>
      <c r="E14" s="9">
        <v>8561</v>
      </c>
      <c r="F14" s="10">
        <f t="shared" si="0"/>
        <v>3.030221745350501</v>
      </c>
      <c r="G14" s="11">
        <f t="shared" si="1"/>
        <v>141.19656695275393</v>
      </c>
      <c r="H14" s="10">
        <f t="shared" si="2"/>
        <v>97.93248452283612</v>
      </c>
      <c r="I14" s="12">
        <f t="shared" si="5"/>
        <v>315.9</v>
      </c>
      <c r="J14" s="13"/>
      <c r="K14" s="29" t="s">
        <v>39</v>
      </c>
    </row>
    <row r="15" spans="1:11" ht="16.5" customHeight="1">
      <c r="A15" s="24">
        <v>14</v>
      </c>
      <c r="B15" s="6">
        <v>5675</v>
      </c>
      <c r="C15" s="7">
        <f t="shared" si="4"/>
        <v>16895</v>
      </c>
      <c r="D15" s="8">
        <v>8339</v>
      </c>
      <c r="E15" s="9">
        <v>8556</v>
      </c>
      <c r="F15" s="10">
        <f t="shared" si="0"/>
        <v>2.977092511013216</v>
      </c>
      <c r="G15" s="11">
        <f t="shared" si="1"/>
        <v>140.7799350054162</v>
      </c>
      <c r="H15" s="10">
        <f t="shared" si="2"/>
        <v>97.46376811594203</v>
      </c>
      <c r="I15" s="12">
        <f t="shared" si="5"/>
        <v>314.97</v>
      </c>
      <c r="J15" s="13"/>
      <c r="K15" s="27" t="s">
        <v>2</v>
      </c>
    </row>
    <row r="16" spans="1:11" s="14" customFormat="1" ht="16.5" customHeight="1">
      <c r="A16" s="25">
        <v>15</v>
      </c>
      <c r="B16" s="6">
        <v>5719</v>
      </c>
      <c r="C16" s="7">
        <f t="shared" si="4"/>
        <v>16832</v>
      </c>
      <c r="D16" s="8">
        <v>8289</v>
      </c>
      <c r="E16" s="9">
        <v>8543</v>
      </c>
      <c r="F16" s="10">
        <f t="shared" si="0"/>
        <v>2.943171883196363</v>
      </c>
      <c r="G16" s="11">
        <f t="shared" si="1"/>
        <v>140.2549787517707</v>
      </c>
      <c r="H16" s="10">
        <f t="shared" si="2"/>
        <v>97.02680557181318</v>
      </c>
      <c r="I16" s="12">
        <f t="shared" si="5"/>
        <v>313.8</v>
      </c>
      <c r="J16" s="13"/>
      <c r="K16" s="27" t="s">
        <v>2</v>
      </c>
    </row>
    <row r="17" spans="1:11" s="16" customFormat="1" ht="16.5" customHeight="1">
      <c r="A17" s="25">
        <v>16</v>
      </c>
      <c r="B17" s="6">
        <v>5785</v>
      </c>
      <c r="C17" s="7">
        <f t="shared" si="4"/>
        <v>16775</v>
      </c>
      <c r="D17" s="8">
        <v>8263</v>
      </c>
      <c r="E17" s="9">
        <v>8512</v>
      </c>
      <c r="F17" s="10">
        <f t="shared" si="0"/>
        <v>2.899740708729473</v>
      </c>
      <c r="G17" s="11">
        <f t="shared" si="1"/>
        <v>139.78001833180568</v>
      </c>
      <c r="H17" s="10">
        <f t="shared" si="2"/>
        <v>97.07471804511279</v>
      </c>
      <c r="I17" s="12">
        <f t="shared" si="5"/>
        <v>312.73</v>
      </c>
      <c r="J17" s="15"/>
      <c r="K17" s="27" t="s">
        <v>2</v>
      </c>
    </row>
    <row r="18" spans="1:11" ht="16.5" customHeight="1">
      <c r="A18" s="25">
        <v>17</v>
      </c>
      <c r="B18" s="6">
        <v>5542</v>
      </c>
      <c r="C18" s="7">
        <f t="shared" si="4"/>
        <v>16463</v>
      </c>
      <c r="D18" s="8">
        <v>8117</v>
      </c>
      <c r="E18" s="9">
        <v>8346</v>
      </c>
      <c r="F18" s="10">
        <f t="shared" si="0"/>
        <v>2.9705882352941178</v>
      </c>
      <c r="G18" s="11">
        <f t="shared" si="1"/>
        <v>137.1802349804183</v>
      </c>
      <c r="H18" s="10">
        <f t="shared" si="2"/>
        <v>97.2561706206566</v>
      </c>
      <c r="I18" s="12">
        <f t="shared" si="5"/>
        <v>306.92</v>
      </c>
      <c r="J18" s="13">
        <v>53.64</v>
      </c>
      <c r="K18" s="27" t="s">
        <v>27</v>
      </c>
    </row>
    <row r="19" spans="1:11" ht="16.5" customHeight="1">
      <c r="A19" s="25">
        <v>18</v>
      </c>
      <c r="B19" s="6">
        <v>5578</v>
      </c>
      <c r="C19" s="7">
        <f t="shared" si="4"/>
        <v>16404</v>
      </c>
      <c r="D19" s="8">
        <v>8075</v>
      </c>
      <c r="E19" s="9">
        <v>8329</v>
      </c>
      <c r="F19" s="10">
        <f t="shared" si="0"/>
        <v>2.9408390103979922</v>
      </c>
      <c r="G19" s="11">
        <f t="shared" si="1"/>
        <v>136.68860928255978</v>
      </c>
      <c r="H19" s="10">
        <f t="shared" si="2"/>
        <v>96.950414215392</v>
      </c>
      <c r="I19" s="12">
        <f t="shared" si="5"/>
        <v>305.82</v>
      </c>
      <c r="J19" s="13"/>
      <c r="K19" s="29" t="s">
        <v>39</v>
      </c>
    </row>
    <row r="20" spans="1:11" ht="16.5" customHeight="1">
      <c r="A20" s="25">
        <v>19</v>
      </c>
      <c r="B20" s="6">
        <v>5614</v>
      </c>
      <c r="C20" s="7">
        <f t="shared" si="4"/>
        <v>16331</v>
      </c>
      <c r="D20" s="8">
        <v>8030</v>
      </c>
      <c r="E20" s="9">
        <v>8301</v>
      </c>
      <c r="F20" s="10">
        <f t="shared" si="0"/>
        <v>2.9089775561097255</v>
      </c>
      <c r="G20" s="11">
        <f t="shared" si="1"/>
        <v>136.08032663944672</v>
      </c>
      <c r="H20" s="10">
        <f t="shared" si="2"/>
        <v>96.7353330923985</v>
      </c>
      <c r="I20" s="12">
        <f t="shared" si="5"/>
        <v>304.46</v>
      </c>
      <c r="J20" s="13"/>
      <c r="K20" s="27" t="s">
        <v>28</v>
      </c>
    </row>
    <row r="21" spans="1:11" ht="16.5" customHeight="1">
      <c r="A21" s="25">
        <v>20</v>
      </c>
      <c r="B21" s="6">
        <v>5583</v>
      </c>
      <c r="C21" s="7">
        <f t="shared" si="4"/>
        <v>16153</v>
      </c>
      <c r="D21" s="8">
        <v>7970</v>
      </c>
      <c r="E21" s="9">
        <v>8183</v>
      </c>
      <c r="F21" s="10">
        <f t="shared" si="0"/>
        <v>2.893247358051227</v>
      </c>
      <c r="G21" s="11">
        <f t="shared" si="1"/>
        <v>134.5971169069244</v>
      </c>
      <c r="H21" s="10">
        <f t="shared" si="2"/>
        <v>97.39704264939508</v>
      </c>
      <c r="I21" s="12">
        <f t="shared" si="5"/>
        <v>301.14</v>
      </c>
      <c r="J21" s="13"/>
      <c r="K21" s="27" t="s">
        <v>28</v>
      </c>
    </row>
    <row r="22" spans="1:11" ht="16.5" customHeight="1">
      <c r="A22" s="25">
        <v>21</v>
      </c>
      <c r="B22" s="6">
        <v>5563</v>
      </c>
      <c r="C22" s="7">
        <f t="shared" si="4"/>
        <v>15903</v>
      </c>
      <c r="D22" s="8">
        <v>7805</v>
      </c>
      <c r="E22" s="9">
        <v>8098</v>
      </c>
      <c r="F22" s="10">
        <f t="shared" si="0"/>
        <v>2.8587093294984722</v>
      </c>
      <c r="G22" s="11">
        <f t="shared" si="1"/>
        <v>132.5139571702358</v>
      </c>
      <c r="H22" s="10">
        <f t="shared" si="2"/>
        <v>96.38182267226476</v>
      </c>
      <c r="I22" s="12">
        <f t="shared" si="5"/>
        <v>296.48</v>
      </c>
      <c r="J22" s="13"/>
      <c r="K22" s="27" t="s">
        <v>28</v>
      </c>
    </row>
    <row r="23" spans="1:11" ht="16.5" customHeight="1">
      <c r="A23" s="25">
        <v>22</v>
      </c>
      <c r="B23" s="6">
        <v>5505</v>
      </c>
      <c r="C23" s="7">
        <f t="shared" si="4"/>
        <v>15730</v>
      </c>
      <c r="D23" s="8">
        <v>7687</v>
      </c>
      <c r="E23" s="9">
        <v>8043</v>
      </c>
      <c r="F23" s="10">
        <f t="shared" si="0"/>
        <v>2.8574023614895547</v>
      </c>
      <c r="G23" s="11">
        <f t="shared" si="1"/>
        <v>131.0724106324473</v>
      </c>
      <c r="H23" s="10">
        <f t="shared" si="2"/>
        <v>95.57379087405197</v>
      </c>
      <c r="I23" s="12">
        <f t="shared" si="5"/>
        <v>293.25</v>
      </c>
      <c r="J23" s="13">
        <v>53.64</v>
      </c>
      <c r="K23" s="27" t="s">
        <v>31</v>
      </c>
    </row>
    <row r="24" spans="1:11" ht="16.5" customHeight="1">
      <c r="A24" s="25">
        <v>23</v>
      </c>
      <c r="B24" s="6">
        <v>5526</v>
      </c>
      <c r="C24" s="7">
        <f t="shared" si="4"/>
        <v>15572</v>
      </c>
      <c r="D24" s="8">
        <v>7610</v>
      </c>
      <c r="E24" s="9">
        <v>7962</v>
      </c>
      <c r="F24" s="10">
        <f t="shared" si="0"/>
        <v>2.81795150199059</v>
      </c>
      <c r="G24" s="11">
        <f t="shared" si="1"/>
        <v>129.7558536788601</v>
      </c>
      <c r="H24" s="10">
        <f t="shared" si="2"/>
        <v>95.57900025119316</v>
      </c>
      <c r="I24" s="12">
        <f t="shared" si="5"/>
        <v>290.31</v>
      </c>
      <c r="J24" s="13"/>
      <c r="K24" s="29" t="s">
        <v>39</v>
      </c>
    </row>
    <row r="25" spans="1:11" ht="16.5" customHeight="1">
      <c r="A25" s="25">
        <v>24</v>
      </c>
      <c r="B25" s="6">
        <v>5504</v>
      </c>
      <c r="C25" s="7">
        <f t="shared" si="4"/>
        <v>15303</v>
      </c>
      <c r="D25" s="8">
        <v>7473</v>
      </c>
      <c r="E25" s="8">
        <v>7830</v>
      </c>
      <c r="F25" s="10">
        <f t="shared" si="0"/>
        <v>2.780341569767442</v>
      </c>
      <c r="G25" s="11">
        <f t="shared" si="1"/>
        <v>127.51437380218316</v>
      </c>
      <c r="H25" s="10">
        <f t="shared" si="2"/>
        <v>95.44061302681992</v>
      </c>
      <c r="I25" s="12">
        <f t="shared" si="5"/>
        <v>285.29</v>
      </c>
      <c r="J25" s="13"/>
      <c r="K25" s="27" t="s">
        <v>2</v>
      </c>
    </row>
    <row r="26" spans="1:11" ht="16.5" customHeight="1">
      <c r="A26" s="25">
        <v>25</v>
      </c>
      <c r="B26" s="6">
        <v>5472</v>
      </c>
      <c r="C26" s="7">
        <f>SUM(D26:E26)</f>
        <v>15070</v>
      </c>
      <c r="D26" s="8">
        <v>7355</v>
      </c>
      <c r="E26" s="9">
        <v>7715</v>
      </c>
      <c r="F26" s="10">
        <f t="shared" si="0"/>
        <v>2.7540204678362574</v>
      </c>
      <c r="G26" s="11">
        <f t="shared" si="1"/>
        <v>125.57286892758937</v>
      </c>
      <c r="H26" s="10">
        <f t="shared" si="2"/>
        <v>95.33376539209333</v>
      </c>
      <c r="I26" s="12">
        <f t="shared" si="5"/>
        <v>280.95</v>
      </c>
      <c r="J26" s="13"/>
      <c r="K26" s="27" t="s">
        <v>2</v>
      </c>
    </row>
    <row r="27" spans="1:11" ht="16.5" customHeight="1">
      <c r="A27" s="25">
        <v>26</v>
      </c>
      <c r="B27" s="8">
        <v>5517</v>
      </c>
      <c r="C27" s="7">
        <f>SUM(D27:E27)</f>
        <v>14936</v>
      </c>
      <c r="D27" s="8">
        <v>7276</v>
      </c>
      <c r="E27" s="8">
        <v>7660</v>
      </c>
      <c r="F27" s="10">
        <f t="shared" si="0"/>
        <v>2.707268442994381</v>
      </c>
      <c r="G27" s="11">
        <f t="shared" si="1"/>
        <v>124.45629530872426</v>
      </c>
      <c r="H27" s="10">
        <f t="shared" si="2"/>
        <v>94.98694516971278</v>
      </c>
      <c r="I27" s="12">
        <f t="shared" si="5"/>
        <v>278.45</v>
      </c>
      <c r="J27" s="13"/>
      <c r="K27" s="27" t="s">
        <v>2</v>
      </c>
    </row>
    <row r="28" spans="1:11" ht="16.5" customHeight="1">
      <c r="A28" s="25">
        <v>27</v>
      </c>
      <c r="B28" s="8">
        <v>5479</v>
      </c>
      <c r="C28" s="7">
        <f aca="true" t="shared" si="6" ref="C28:C34">SUM(D28:E28)</f>
        <v>14871</v>
      </c>
      <c r="D28" s="8">
        <v>7287</v>
      </c>
      <c r="E28" s="8">
        <v>7584</v>
      </c>
      <c r="F28" s="10">
        <f t="shared" si="0"/>
        <v>2.7141814199671472</v>
      </c>
      <c r="G28" s="11">
        <f t="shared" si="1"/>
        <v>123.91467377718524</v>
      </c>
      <c r="H28" s="10">
        <f t="shared" si="2"/>
        <v>96.08386075949366</v>
      </c>
      <c r="I28" s="12">
        <f t="shared" si="5"/>
        <v>277.24</v>
      </c>
      <c r="J28" s="13">
        <v>53.64</v>
      </c>
      <c r="K28" s="27" t="s">
        <v>33</v>
      </c>
    </row>
    <row r="29" spans="1:11" ht="16.5" customHeight="1">
      <c r="A29" s="25">
        <v>28</v>
      </c>
      <c r="B29" s="8">
        <v>5557</v>
      </c>
      <c r="C29" s="7">
        <f t="shared" si="6"/>
        <v>14580</v>
      </c>
      <c r="D29" s="8">
        <v>7114</v>
      </c>
      <c r="E29" s="8">
        <v>7466</v>
      </c>
      <c r="F29" s="10">
        <f t="shared" si="0"/>
        <v>2.6237178333633255</v>
      </c>
      <c r="G29" s="11">
        <f t="shared" si="1"/>
        <v>121.4898758436797</v>
      </c>
      <c r="H29" s="10">
        <f t="shared" si="2"/>
        <v>95.28529332976159</v>
      </c>
      <c r="I29" s="12">
        <f t="shared" si="5"/>
        <v>271.81</v>
      </c>
      <c r="J29" s="13"/>
      <c r="K29" s="27" t="s">
        <v>39</v>
      </c>
    </row>
    <row r="30" spans="1:11" ht="16.5" customHeight="1">
      <c r="A30" s="25">
        <v>29</v>
      </c>
      <c r="B30" s="8">
        <v>5528</v>
      </c>
      <c r="C30" s="7">
        <f t="shared" si="6"/>
        <v>14532</v>
      </c>
      <c r="D30" s="8">
        <v>7136</v>
      </c>
      <c r="E30" s="8">
        <v>7396</v>
      </c>
      <c r="F30" s="10">
        <f t="shared" si="0"/>
        <v>2.6287988422575976</v>
      </c>
      <c r="G30" s="11">
        <f t="shared" si="1"/>
        <v>121.08990917423547</v>
      </c>
      <c r="H30" s="10">
        <f t="shared" si="2"/>
        <v>96.48458626284479</v>
      </c>
      <c r="I30" s="12">
        <f t="shared" si="5"/>
        <v>270.92</v>
      </c>
      <c r="J30" s="13"/>
      <c r="K30" s="27" t="s">
        <v>2</v>
      </c>
    </row>
    <row r="31" spans="1:11" ht="16.5" customHeight="1">
      <c r="A31" s="25">
        <v>30</v>
      </c>
      <c r="B31" s="8">
        <v>5588</v>
      </c>
      <c r="C31" s="7">
        <f t="shared" si="6"/>
        <v>14470</v>
      </c>
      <c r="D31" s="8">
        <v>7126</v>
      </c>
      <c r="E31" s="8">
        <v>7344</v>
      </c>
      <c r="F31" s="10">
        <f t="shared" si="0"/>
        <v>2.589477451682176</v>
      </c>
      <c r="G31" s="11">
        <f t="shared" si="1"/>
        <v>120.5732855595367</v>
      </c>
      <c r="H31" s="10">
        <f t="shared" si="2"/>
        <v>97.03159041394336</v>
      </c>
      <c r="I31" s="12">
        <f t="shared" si="5"/>
        <v>269.76</v>
      </c>
      <c r="J31" s="13"/>
      <c r="K31" s="27" t="s">
        <v>2</v>
      </c>
    </row>
    <row r="32" spans="1:11" ht="16.5" customHeight="1">
      <c r="A32" s="28" t="s">
        <v>36</v>
      </c>
      <c r="B32" s="8">
        <v>5645</v>
      </c>
      <c r="C32" s="7">
        <f t="shared" si="6"/>
        <v>14310</v>
      </c>
      <c r="D32" s="8">
        <v>7061</v>
      </c>
      <c r="E32" s="8">
        <v>7249</v>
      </c>
      <c r="F32" s="10">
        <f t="shared" si="0"/>
        <v>2.5349867139061115</v>
      </c>
      <c r="G32" s="11">
        <f t="shared" si="1"/>
        <v>119.240063328056</v>
      </c>
      <c r="H32" s="10">
        <f t="shared" si="2"/>
        <v>97.40653883294247</v>
      </c>
      <c r="I32" s="12">
        <f t="shared" si="5"/>
        <v>266.78</v>
      </c>
      <c r="J32" s="13"/>
      <c r="K32" s="27" t="s">
        <v>2</v>
      </c>
    </row>
    <row r="33" spans="1:11" ht="16.5" customHeight="1">
      <c r="A33" s="28">
        <v>2</v>
      </c>
      <c r="B33" s="8">
        <v>5631</v>
      </c>
      <c r="C33" s="7">
        <f t="shared" si="6"/>
        <v>14110</v>
      </c>
      <c r="D33" s="8">
        <v>6946</v>
      </c>
      <c r="E33" s="8">
        <v>7164</v>
      </c>
      <c r="F33" s="10">
        <f t="shared" si="0"/>
        <v>2.5057716213816374</v>
      </c>
      <c r="G33" s="11">
        <f t="shared" si="1"/>
        <v>117.57353553870512</v>
      </c>
      <c r="H33" s="10">
        <f t="shared" si="2"/>
        <v>96.95700725851479</v>
      </c>
      <c r="I33" s="12">
        <f t="shared" si="5"/>
        <v>263.05</v>
      </c>
      <c r="J33" s="13"/>
      <c r="K33" s="29" t="s">
        <v>37</v>
      </c>
    </row>
    <row r="34" spans="1:11" ht="16.5" customHeight="1">
      <c r="A34" s="28">
        <v>3</v>
      </c>
      <c r="B34" s="18">
        <v>5392</v>
      </c>
      <c r="C34" s="7">
        <f t="shared" si="6"/>
        <v>13681</v>
      </c>
      <c r="D34" s="20">
        <v>6740</v>
      </c>
      <c r="E34" s="21">
        <v>6941</v>
      </c>
      <c r="F34" s="10">
        <f>C34/B34</f>
        <v>2.5372774480712166</v>
      </c>
      <c r="G34" s="11">
        <f t="shared" si="1"/>
        <v>113.99883343054746</v>
      </c>
      <c r="H34" s="10">
        <f t="shared" si="2"/>
        <v>97.10416366517792</v>
      </c>
      <c r="I34" s="12">
        <f t="shared" si="5"/>
        <v>255.05</v>
      </c>
      <c r="J34" s="13"/>
      <c r="K34" s="29" t="s">
        <v>39</v>
      </c>
    </row>
    <row r="35" spans="1:11" ht="16.5" customHeight="1">
      <c r="A35" s="28">
        <v>4</v>
      </c>
      <c r="B35" s="18">
        <v>5438</v>
      </c>
      <c r="C35" s="19">
        <v>13530</v>
      </c>
      <c r="D35" s="20">
        <v>6695</v>
      </c>
      <c r="E35" s="21">
        <v>6835</v>
      </c>
      <c r="F35" s="10">
        <f>C35/B35</f>
        <v>2.4880470761309303</v>
      </c>
      <c r="G35" s="11">
        <f>C35/$C$4*100</f>
        <v>112.74060494958754</v>
      </c>
      <c r="H35" s="10">
        <f>D35/E35*100</f>
        <v>97.95171909290417</v>
      </c>
      <c r="I35" s="12">
        <f t="shared" si="5"/>
        <v>252.24</v>
      </c>
      <c r="J35" s="13"/>
      <c r="K35" s="29" t="s">
        <v>28</v>
      </c>
    </row>
    <row r="36" spans="1:11" ht="16.5" customHeight="1">
      <c r="A36" s="28">
        <v>5</v>
      </c>
      <c r="B36" s="18">
        <v>5492</v>
      </c>
      <c r="C36" s="19">
        <v>13392</v>
      </c>
      <c r="D36" s="20">
        <v>6636</v>
      </c>
      <c r="E36" s="21">
        <v>6756</v>
      </c>
      <c r="F36" s="10">
        <f>C36/B36</f>
        <v>2.4384559359067737</v>
      </c>
      <c r="G36" s="11">
        <f>C36/$C$4*100</f>
        <v>111.59070077493543</v>
      </c>
      <c r="H36" s="10">
        <f>D36/E36*100</f>
        <v>98.22380106571936</v>
      </c>
      <c r="I36" s="12">
        <f>ROUND(C36/$J$11,2)</f>
        <v>249.66</v>
      </c>
      <c r="J36" s="13"/>
      <c r="K36" s="29" t="s">
        <v>28</v>
      </c>
    </row>
    <row r="37" spans="1:11" ht="16.5" customHeight="1">
      <c r="A37" s="30" t="s">
        <v>34</v>
      </c>
      <c r="B37" s="18"/>
      <c r="C37" s="19"/>
      <c r="D37" s="20"/>
      <c r="E37" s="21"/>
      <c r="F37" s="22"/>
      <c r="G37" s="11"/>
      <c r="H37" s="10"/>
      <c r="I37" s="12"/>
      <c r="J37" s="13"/>
      <c r="K37" s="25"/>
    </row>
    <row r="38" spans="1:11" ht="16.5" customHeight="1">
      <c r="A38" s="24" t="s">
        <v>29</v>
      </c>
      <c r="B38" s="31">
        <v>5443</v>
      </c>
      <c r="C38" s="19">
        <f>D38+E38</f>
        <v>13494</v>
      </c>
      <c r="D38" s="32">
        <v>6664</v>
      </c>
      <c r="E38" s="33">
        <v>6830</v>
      </c>
      <c r="F38" s="22">
        <f>C38/B38</f>
        <v>2.4791475289362483</v>
      </c>
      <c r="G38" s="11">
        <f>C38/12001*100</f>
        <v>112.44062994750436</v>
      </c>
      <c r="H38" s="10">
        <f aca="true" t="shared" si="7" ref="H38:H49">D38/E38*100</f>
        <v>97.56954612005858</v>
      </c>
      <c r="I38" s="12">
        <f aca="true" t="shared" si="8" ref="I38:I49">ROUND(C38/53.64,2)</f>
        <v>251.57</v>
      </c>
      <c r="J38" s="13"/>
      <c r="K38" s="29" t="s">
        <v>32</v>
      </c>
    </row>
    <row r="39" spans="1:11" ht="16.5" customHeight="1">
      <c r="A39" s="24">
        <v>2</v>
      </c>
      <c r="B39" s="18">
        <v>5447</v>
      </c>
      <c r="C39" s="19">
        <f aca="true" t="shared" si="9" ref="C39:C49">D39+E39</f>
        <v>13489</v>
      </c>
      <c r="D39" s="32">
        <v>6662</v>
      </c>
      <c r="E39" s="21">
        <v>6827</v>
      </c>
      <c r="F39" s="22">
        <f aca="true" t="shared" si="10" ref="F39:F49">C39/B39</f>
        <v>2.4764090324949515</v>
      </c>
      <c r="G39" s="11">
        <f aca="true" t="shared" si="11" ref="G39:G49">C39/12001*100</f>
        <v>112.39896675277062</v>
      </c>
      <c r="H39" s="10">
        <f t="shared" si="7"/>
        <v>97.58312582393438</v>
      </c>
      <c r="I39" s="12">
        <f t="shared" si="8"/>
        <v>251.47</v>
      </c>
      <c r="J39" s="13"/>
      <c r="K39" s="27" t="s">
        <v>30</v>
      </c>
    </row>
    <row r="40" spans="1:11" ht="16.5" customHeight="1">
      <c r="A40" s="24">
        <v>3</v>
      </c>
      <c r="B40" s="18">
        <v>5457</v>
      </c>
      <c r="C40" s="19">
        <f t="shared" si="9"/>
        <v>13480</v>
      </c>
      <c r="D40" s="32">
        <v>6670</v>
      </c>
      <c r="E40" s="21">
        <v>6810</v>
      </c>
      <c r="F40" s="22">
        <f t="shared" si="10"/>
        <v>2.4702217335532346</v>
      </c>
      <c r="G40" s="11">
        <f t="shared" si="11"/>
        <v>112.32397300224982</v>
      </c>
      <c r="H40" s="10">
        <f t="shared" si="7"/>
        <v>97.94419970631424</v>
      </c>
      <c r="I40" s="12">
        <f t="shared" si="8"/>
        <v>251.3</v>
      </c>
      <c r="J40" s="13"/>
      <c r="K40" s="27" t="s">
        <v>30</v>
      </c>
    </row>
    <row r="41" spans="1:11" ht="16.5" customHeight="1">
      <c r="A41" s="24">
        <v>4</v>
      </c>
      <c r="B41" s="18">
        <v>5481</v>
      </c>
      <c r="C41" s="19">
        <f t="shared" si="9"/>
        <v>13467</v>
      </c>
      <c r="D41" s="32">
        <v>6662</v>
      </c>
      <c r="E41" s="21">
        <v>6805</v>
      </c>
      <c r="F41" s="22">
        <f t="shared" si="10"/>
        <v>2.4570333880678707</v>
      </c>
      <c r="G41" s="11">
        <f t="shared" si="11"/>
        <v>112.21564869594201</v>
      </c>
      <c r="H41" s="10">
        <f t="shared" si="7"/>
        <v>97.89860396767082</v>
      </c>
      <c r="I41" s="12">
        <f t="shared" si="8"/>
        <v>251.06</v>
      </c>
      <c r="J41" s="13"/>
      <c r="K41" s="27" t="s">
        <v>30</v>
      </c>
    </row>
    <row r="42" spans="1:11" ht="16.5" customHeight="1">
      <c r="A42" s="25">
        <v>5</v>
      </c>
      <c r="B42" s="18">
        <v>5480</v>
      </c>
      <c r="C42" s="19">
        <f t="shared" si="9"/>
        <v>13453</v>
      </c>
      <c r="D42" s="32">
        <v>6651</v>
      </c>
      <c r="E42" s="21">
        <v>6802</v>
      </c>
      <c r="F42" s="22">
        <f t="shared" si="10"/>
        <v>2.45492700729927</v>
      </c>
      <c r="G42" s="11">
        <f t="shared" si="11"/>
        <v>112.09899175068745</v>
      </c>
      <c r="H42" s="10">
        <f t="shared" si="7"/>
        <v>97.7800646868568</v>
      </c>
      <c r="I42" s="12">
        <f t="shared" si="8"/>
        <v>250.8</v>
      </c>
      <c r="J42" s="13"/>
      <c r="K42" s="27" t="s">
        <v>30</v>
      </c>
    </row>
    <row r="43" spans="1:11" ht="16.5" customHeight="1">
      <c r="A43" s="25">
        <v>6</v>
      </c>
      <c r="B43" s="18">
        <v>5482</v>
      </c>
      <c r="C43" s="19">
        <f t="shared" si="9"/>
        <v>13436</v>
      </c>
      <c r="D43" s="32">
        <v>6651</v>
      </c>
      <c r="E43" s="21">
        <v>6785</v>
      </c>
      <c r="F43" s="22">
        <f t="shared" si="10"/>
        <v>2.450930317402408</v>
      </c>
      <c r="G43" s="11">
        <f t="shared" si="11"/>
        <v>111.95733688859262</v>
      </c>
      <c r="H43" s="10">
        <f t="shared" si="7"/>
        <v>98.02505526897568</v>
      </c>
      <c r="I43" s="12">
        <f t="shared" si="8"/>
        <v>250.48</v>
      </c>
      <c r="J43" s="13"/>
      <c r="K43" s="27" t="s">
        <v>30</v>
      </c>
    </row>
    <row r="44" spans="1:11" ht="16.5" customHeight="1">
      <c r="A44" s="25">
        <v>7</v>
      </c>
      <c r="B44" s="18">
        <v>5489</v>
      </c>
      <c r="C44" s="19">
        <f t="shared" si="9"/>
        <v>13419</v>
      </c>
      <c r="D44" s="32">
        <v>6651</v>
      </c>
      <c r="E44" s="21">
        <v>6768</v>
      </c>
      <c r="F44" s="22">
        <f t="shared" si="10"/>
        <v>2.444707597012206</v>
      </c>
      <c r="G44" s="11">
        <f t="shared" si="11"/>
        <v>111.81568202649778</v>
      </c>
      <c r="H44" s="10">
        <f t="shared" si="7"/>
        <v>98.27127659574468</v>
      </c>
      <c r="I44" s="12">
        <f t="shared" si="8"/>
        <v>250.17</v>
      </c>
      <c r="J44" s="13"/>
      <c r="K44" s="27" t="s">
        <v>30</v>
      </c>
    </row>
    <row r="45" spans="1:11" ht="16.5" customHeight="1">
      <c r="A45" s="25">
        <v>8</v>
      </c>
      <c r="B45" s="18">
        <v>5478</v>
      </c>
      <c r="C45" s="19">
        <f t="shared" si="9"/>
        <v>13396</v>
      </c>
      <c r="D45" s="32">
        <v>6639</v>
      </c>
      <c r="E45" s="21">
        <v>6757</v>
      </c>
      <c r="F45" s="22">
        <f t="shared" si="10"/>
        <v>2.4454180357794817</v>
      </c>
      <c r="G45" s="11">
        <f t="shared" si="11"/>
        <v>111.62403133072245</v>
      </c>
      <c r="H45" s="10">
        <f t="shared" si="7"/>
        <v>98.25366286813674</v>
      </c>
      <c r="I45" s="12">
        <f t="shared" si="8"/>
        <v>249.74</v>
      </c>
      <c r="J45" s="13"/>
      <c r="K45" s="27" t="s">
        <v>30</v>
      </c>
    </row>
    <row r="46" spans="1:11" ht="16.5" customHeight="1">
      <c r="A46" s="25">
        <v>9</v>
      </c>
      <c r="B46" s="18">
        <v>5485</v>
      </c>
      <c r="C46" s="19">
        <f t="shared" si="9"/>
        <v>13400</v>
      </c>
      <c r="D46" s="32">
        <v>6640</v>
      </c>
      <c r="E46" s="21">
        <v>6760</v>
      </c>
      <c r="F46" s="22">
        <f t="shared" si="10"/>
        <v>2.4430264357338194</v>
      </c>
      <c r="G46" s="11">
        <f t="shared" si="11"/>
        <v>111.65736188650945</v>
      </c>
      <c r="H46" s="10">
        <f t="shared" si="7"/>
        <v>98.22485207100591</v>
      </c>
      <c r="I46" s="12">
        <f t="shared" si="8"/>
        <v>249.81</v>
      </c>
      <c r="J46" s="13"/>
      <c r="K46" s="27" t="s">
        <v>30</v>
      </c>
    </row>
    <row r="47" spans="1:11" ht="16.5" customHeight="1">
      <c r="A47" s="25">
        <v>10</v>
      </c>
      <c r="B47" s="31">
        <v>5492</v>
      </c>
      <c r="C47" s="19">
        <f t="shared" si="9"/>
        <v>13392</v>
      </c>
      <c r="D47" s="32">
        <v>6636</v>
      </c>
      <c r="E47" s="21">
        <v>6756</v>
      </c>
      <c r="F47" s="22">
        <f t="shared" si="10"/>
        <v>2.4384559359067737</v>
      </c>
      <c r="G47" s="11">
        <f t="shared" si="11"/>
        <v>111.59070077493543</v>
      </c>
      <c r="H47" s="10">
        <f t="shared" si="7"/>
        <v>98.22380106571936</v>
      </c>
      <c r="I47" s="12">
        <f t="shared" si="8"/>
        <v>249.66</v>
      </c>
      <c r="J47" s="13"/>
      <c r="K47" s="27" t="s">
        <v>30</v>
      </c>
    </row>
    <row r="48" spans="1:11" ht="16.5" customHeight="1">
      <c r="A48" s="25">
        <v>11</v>
      </c>
      <c r="B48" s="18">
        <v>5504</v>
      </c>
      <c r="C48" s="19">
        <f t="shared" si="9"/>
        <v>13407</v>
      </c>
      <c r="D48" s="32">
        <v>6652</v>
      </c>
      <c r="E48" s="21">
        <v>6755</v>
      </c>
      <c r="F48" s="22">
        <f t="shared" si="10"/>
        <v>2.4358648255813953</v>
      </c>
      <c r="G48" s="11">
        <f t="shared" si="11"/>
        <v>111.71569035913673</v>
      </c>
      <c r="H48" s="10">
        <f t="shared" si="7"/>
        <v>98.47520355292376</v>
      </c>
      <c r="I48" s="12">
        <f t="shared" si="8"/>
        <v>249.94</v>
      </c>
      <c r="J48" s="13"/>
      <c r="K48" s="27" t="s">
        <v>30</v>
      </c>
    </row>
    <row r="49" spans="1:11" ht="16.5" customHeight="1">
      <c r="A49" s="25">
        <v>12</v>
      </c>
      <c r="B49" s="31">
        <v>5491</v>
      </c>
      <c r="C49" s="19">
        <f t="shared" si="9"/>
        <v>13373</v>
      </c>
      <c r="D49" s="32">
        <v>6630</v>
      </c>
      <c r="E49" s="21">
        <v>6743</v>
      </c>
      <c r="F49" s="22">
        <f t="shared" si="10"/>
        <v>2.435439810599162</v>
      </c>
      <c r="G49" s="11">
        <f t="shared" si="11"/>
        <v>111.4323806349471</v>
      </c>
      <c r="H49" s="10">
        <f t="shared" si="7"/>
        <v>98.32418804686341</v>
      </c>
      <c r="I49" s="12">
        <f t="shared" si="8"/>
        <v>249.31</v>
      </c>
      <c r="J49" s="13"/>
      <c r="K49" s="27" t="s">
        <v>30</v>
      </c>
    </row>
    <row r="50" spans="2:11" ht="20.25" customHeight="1">
      <c r="B50" s="23"/>
      <c r="C50" s="23"/>
      <c r="D50" s="23"/>
      <c r="E50" s="23"/>
      <c r="F50" s="23"/>
      <c r="K50" s="17" t="s">
        <v>35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2024-03-19T06:50:03Z</cp:lastPrinted>
  <dcterms:created xsi:type="dcterms:W3CDTF">2008-04-24T07:16:23Z</dcterms:created>
  <dcterms:modified xsi:type="dcterms:W3CDTF">2024-03-19T07:04:46Z</dcterms:modified>
  <cp:category/>
  <cp:version/>
  <cp:contentType/>
  <cp:contentStatus/>
</cp:coreProperties>
</file>