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395" activeTab="0"/>
  </bookViews>
  <sheets>
    <sheet name="1-4土地面積（地目別）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<sst xmlns="http://schemas.openxmlformats.org/spreadsheetml/2006/main" count="15" uniqueCount="15">
  <si>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各年１月1日現在　　単位：ha</t>
  </si>
  <si>
    <t>年　次</t>
  </si>
  <si>
    <t>総数</t>
  </si>
  <si>
    <t>宅地</t>
  </si>
  <si>
    <t>田</t>
  </si>
  <si>
    <t>畑</t>
  </si>
  <si>
    <t>山林</t>
  </si>
  <si>
    <t>原野</t>
  </si>
  <si>
    <t>池沼</t>
  </si>
  <si>
    <t>その他</t>
  </si>
  <si>
    <t>資料：固定資産概要調書</t>
  </si>
  <si>
    <t>１-４　土地面積（地目別）</t>
  </si>
  <si>
    <t>平成15年</t>
  </si>
  <si>
    <t>令和元年</t>
  </si>
  <si>
    <t>.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</si>
</sst>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\(0.0\)"/>
    <numFmt numFmtId="178" formatCode="0.00_);\(0.00\)"/>
    <numFmt numFmtId="179" formatCode="#,##0.00_);[Red]\(#,##0.00\)"/>
    <numFmt numFmtId="180" formatCode="#,##0.0_);[Red]\(#,##0.0\)"/>
    <numFmt numFmtId="181" formatCode="#,##0_);[Red]\(#,##0\)"/>
    <numFmt numFmtId="182" formatCode="0.0"/>
    <numFmt numFmtId="183" formatCode="#,##0.0"/>
    <numFmt numFmtId="184" formatCode="0_);[Red]\(0\)"/>
    <numFmt numFmtId="185" formatCode="#,##0_ ;[Red]\-#,##0\ "/>
    <numFmt numFmtId="186" formatCode="#,##0.0;[Red]\-#,##0.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00000000"/>
    <numFmt numFmtId="194" formatCode="\ ###,###,##0;&quot;-&quot;###,###,##0"/>
    <numFmt numFmtId="195" formatCode="\ ###,###,###,##0;&quot;-&quot;###,###,###,##0"/>
    <numFmt numFmtId="196" formatCode="##,###,##0;&quot;-&quot;#,###,##0"/>
    <numFmt numFmtId="197" formatCode="0_);\(0\)"/>
    <numFmt numFmtId="198" formatCode="0.0_);[Red]\(0.0\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0.00_ "/>
    <numFmt numFmtId="204" formatCode="0_ "/>
    <numFmt numFmtId="205" formatCode="0.000_ "/>
    <numFmt numFmtId="206" formatCode="0.0000_ "/>
    <numFmt numFmtId="207" formatCode="0.0000000_ "/>
    <numFmt numFmtId="208" formatCode="0.000000_ "/>
    <numFmt numFmtId="209" formatCode="0.00000_ "/>
    <numFmt numFmtId="210" formatCode="#,##0.000;[Red]\-#,##0.000"/>
    <numFmt numFmtId="211" formatCode="#,##0.00_ ;[Red]\-#,##0.00\ "/>
    <numFmt numFmtId="212" formatCode="#,##0.000;[Red]#,##0.000"/>
    <numFmt numFmtId="213" formatCode="0.000;[Red]0.000"/>
    <numFmt numFmtId="214" formatCode="0.0%"/>
    <numFmt numFmtId="215" formatCode="#,##0_ "/>
    <numFmt numFmtId="216" formatCode="0.0;&quot;△ &quot;0.0"/>
    <numFmt numFmtId="217" formatCode="0;&quot;△ &quot;0"/>
    <numFmt numFmtId="218" formatCode="#,###,###,##0;&quot; -&quot;###,###,##0"/>
    <numFmt numFmtId="219" formatCode="##,###,###,##0;&quot;-&quot;#,###,###,##0"/>
    <numFmt numFmtId="220" formatCode="###,###,###,##0;&quot;-&quot;##,###,###,##0"/>
    <numFmt numFmtId="221" formatCode="##0.0;&quot;-&quot;#0.0"/>
    <numFmt numFmtId="222" formatCode="###,###,##0;&quot;-&quot;##,###,##0"/>
    <numFmt numFmtId="223" formatCode="#,###,##0;&quot; -&quot;###,##0"/>
    <numFmt numFmtId="224" formatCode="\ ###,##0;&quot;-&quot;###,##0"/>
    <numFmt numFmtId="225" formatCode="###,##0;&quot;-&quot;##,##0"/>
    <numFmt numFmtId="226" formatCode="##0.00;&quot;-&quot;#0.00"/>
    <numFmt numFmtId="227" formatCode="###,###,###,###,##0;&quot;-&quot;##,###,###,###,##0"/>
    <numFmt numFmtId="228" formatCode="\ ###,###,###,###,##0;&quot;-&quot;###,###,###,###,##0"/>
    <numFmt numFmtId="229" formatCode="#0.0;&quot;-&quot;0.0"/>
    <numFmt numFmtId="230" formatCode="##,###,###,###,##0;&quot;-&quot;#,###,###,###,##0"/>
    <numFmt numFmtId="231" formatCode="#0.00;&quot;-&quot;0.00"/>
    <numFmt numFmtId="232" formatCode="\ ###,##0.0;&quot;-&quot;###,##0.0"/>
    <numFmt numFmtId="233" formatCode="[&lt;=999]000;[&lt;=99999]000\-00;000\-0000"/>
    <numFmt numFmtId="234" formatCode="#,##0.000_ "/>
    <numFmt numFmtId="235" formatCode="mmm\-yyyy"/>
    <numFmt numFmtId="236" formatCode="#,##0.0_ "/>
    <numFmt numFmtId="237" formatCode="#,##0.0_ ;[Red]\-#,##0.0\ "/>
  </numFmts>
  <fonts count="4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4" fillId="0" borderId="0" xfId="0" applyFont="1" applyAlignment="1">
      <alignment vertical="top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215" fontId="5" fillId="0" borderId="10" xfId="49" applyNumberFormat="1" applyFont="1" applyBorder="1" applyAlignment="1">
      <alignment horizontal="right"/>
    </xf>
    <xf numFmtId="236" fontId="5" fillId="0" borderId="10" xfId="49" applyNumberFormat="1" applyFont="1" applyBorder="1" applyAlignment="1">
      <alignment horizontal="right"/>
    </xf>
    <xf numFmtId="0" fontId="5" fillId="0" borderId="11" xfId="0" applyFont="1" applyBorder="1" applyAlignment="1">
      <alignment horizontal="center"/>
    </xf>
    <xf numFmtId="236" fontId="5" fillId="0" borderId="11" xfId="49" applyNumberFormat="1" applyFont="1" applyBorder="1" applyAlignment="1">
      <alignment horizontal="right"/>
    </xf>
    <xf numFmtId="0" fontId="0" fillId="0" borderId="0" xfId="0" applyAlignment="1">
      <alignment horizontal="center"/>
    </xf>
    <xf numFmtId="0" fontId="5" fillId="0" borderId="10" xfId="0" applyFont="1" applyFill="1" applyBorder="1" applyAlignment="1">
      <alignment horizontal="center"/>
    </xf>
    <xf numFmtId="215" fontId="5" fillId="0" borderId="10" xfId="49" applyNumberFormat="1" applyFont="1" applyFill="1" applyBorder="1" applyAlignment="1" applyProtection="1">
      <alignment horizontal="right"/>
      <protection locked="0"/>
    </xf>
    <xf numFmtId="236" fontId="5" fillId="0" borderId="10" xfId="49" applyNumberFormat="1" applyFont="1" applyFill="1" applyBorder="1" applyAlignment="1" applyProtection="1">
      <alignment horizontal="right"/>
      <protection locked="0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215" fontId="5" fillId="33" borderId="10" xfId="49" applyNumberFormat="1" applyFont="1" applyFill="1" applyBorder="1" applyAlignment="1" applyProtection="1">
      <alignment horizontal="right"/>
      <protection locked="0"/>
    </xf>
    <xf numFmtId="236" fontId="5" fillId="33" borderId="10" xfId="49" applyNumberFormat="1" applyFont="1" applyFill="1" applyBorder="1" applyAlignment="1" applyProtection="1">
      <alignment horizontal="right"/>
      <protection locked="0"/>
    </xf>
    <xf numFmtId="236" fontId="0" fillId="0" borderId="0" xfId="0" applyNumberFormat="1" applyFont="1" applyFill="1" applyAlignment="1">
      <alignment/>
    </xf>
    <xf numFmtId="236" fontId="5" fillId="0" borderId="0" xfId="49" applyNumberFormat="1" applyFont="1" applyFill="1" applyBorder="1" applyAlignment="1" applyProtection="1">
      <alignment horizontal="right"/>
      <protection locked="0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5"/>
  <sheetViews>
    <sheetView tabSelected="1" zoomScalePageLayoutView="0" workbookViewId="0" topLeftCell="A12">
      <selection activeCell="B23" sqref="B23:I23"/>
    </sheetView>
  </sheetViews>
  <sheetFormatPr defaultColWidth="9.00390625" defaultRowHeight="13.5"/>
  <cols>
    <col min="1" max="9" width="10.625" style="0" customWidth="1"/>
  </cols>
  <sheetData>
    <row r="1" spans="1:9" ht="19.5" customHeight="1">
      <c r="A1" s="1" t="s">
        <v>11</v>
      </c>
      <c r="B1" s="2"/>
      <c r="C1" s="3"/>
      <c r="D1" s="3"/>
      <c r="E1" s="3"/>
      <c r="F1" s="3"/>
      <c r="G1" s="20" t="s">
        <v>0</v>
      </c>
      <c r="H1" s="20"/>
      <c r="I1" s="20"/>
    </row>
    <row r="2" spans="1:9" s="9" customFormat="1" ht="19.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</row>
    <row r="3" spans="1:9" ht="19.5" customHeight="1">
      <c r="A3" s="4" t="s">
        <v>12</v>
      </c>
      <c r="B3" s="5">
        <f>C3+D3+E3+F3+G3+H3+I3</f>
        <v>5364</v>
      </c>
      <c r="C3" s="6">
        <v>384.2</v>
      </c>
      <c r="D3" s="6">
        <v>252.9</v>
      </c>
      <c r="E3" s="6">
        <v>605.8</v>
      </c>
      <c r="F3" s="6">
        <v>1352.7</v>
      </c>
      <c r="G3" s="6">
        <v>1173.5</v>
      </c>
      <c r="H3" s="6">
        <v>0.3</v>
      </c>
      <c r="I3" s="6">
        <v>1594.6</v>
      </c>
    </row>
    <row r="4" spans="1:9" ht="19.5" customHeight="1">
      <c r="A4" s="4">
        <v>16</v>
      </c>
      <c r="B4" s="5">
        <f aca="true" t="shared" si="0" ref="B4:B11">C4+D4+E4+F4+G4+H4+I4</f>
        <v>5364</v>
      </c>
      <c r="C4" s="6">
        <v>385.6</v>
      </c>
      <c r="D4" s="6">
        <v>252.8</v>
      </c>
      <c r="E4" s="6">
        <v>607.4</v>
      </c>
      <c r="F4" s="6">
        <v>1352.7</v>
      </c>
      <c r="G4" s="6">
        <v>1173.1</v>
      </c>
      <c r="H4" s="6">
        <v>0.3</v>
      </c>
      <c r="I4" s="6">
        <v>1592.1</v>
      </c>
    </row>
    <row r="5" spans="1:9" ht="19.5" customHeight="1">
      <c r="A5" s="7">
        <v>17</v>
      </c>
      <c r="B5" s="5">
        <f t="shared" si="0"/>
        <v>5364</v>
      </c>
      <c r="C5" s="8">
        <v>388.9</v>
      </c>
      <c r="D5" s="8">
        <v>249.5</v>
      </c>
      <c r="E5" s="8">
        <v>600.1</v>
      </c>
      <c r="F5" s="8">
        <v>1422.4</v>
      </c>
      <c r="G5" s="8">
        <v>1105.9</v>
      </c>
      <c r="H5" s="8">
        <v>0.3</v>
      </c>
      <c r="I5" s="8">
        <v>1596.9</v>
      </c>
    </row>
    <row r="6" spans="1:9" ht="19.5" customHeight="1">
      <c r="A6" s="4">
        <v>18</v>
      </c>
      <c r="B6" s="5">
        <f t="shared" si="0"/>
        <v>5364</v>
      </c>
      <c r="C6" s="6">
        <v>390.1</v>
      </c>
      <c r="D6" s="6">
        <v>248.9</v>
      </c>
      <c r="E6" s="6">
        <v>599.7</v>
      </c>
      <c r="F6" s="6">
        <v>1421.2</v>
      </c>
      <c r="G6" s="6">
        <v>1103.8</v>
      </c>
      <c r="H6" s="6">
        <v>0.3</v>
      </c>
      <c r="I6" s="6">
        <v>1600</v>
      </c>
    </row>
    <row r="7" spans="1:9" ht="19.5" customHeight="1">
      <c r="A7" s="4">
        <v>19</v>
      </c>
      <c r="B7" s="5">
        <f t="shared" si="0"/>
        <v>5364</v>
      </c>
      <c r="C7" s="6">
        <v>392</v>
      </c>
      <c r="D7" s="6">
        <v>247.7</v>
      </c>
      <c r="E7" s="6">
        <v>598.3</v>
      </c>
      <c r="F7" s="6">
        <v>1421.1</v>
      </c>
      <c r="G7" s="6">
        <v>1103.7</v>
      </c>
      <c r="H7" s="6">
        <v>0.3</v>
      </c>
      <c r="I7" s="6">
        <v>1600.9</v>
      </c>
    </row>
    <row r="8" spans="1:9" ht="19.5" customHeight="1">
      <c r="A8" s="4">
        <v>20</v>
      </c>
      <c r="B8" s="5">
        <f t="shared" si="0"/>
        <v>5364</v>
      </c>
      <c r="C8" s="6">
        <v>393.6</v>
      </c>
      <c r="D8" s="6">
        <v>246.9</v>
      </c>
      <c r="E8" s="6">
        <v>597.5</v>
      </c>
      <c r="F8" s="6">
        <v>1421</v>
      </c>
      <c r="G8" s="6">
        <v>1103.8</v>
      </c>
      <c r="H8" s="6">
        <v>0.3</v>
      </c>
      <c r="I8" s="6">
        <v>1600.9</v>
      </c>
    </row>
    <row r="9" spans="1:9" ht="19.5" customHeight="1">
      <c r="A9" s="4">
        <v>21</v>
      </c>
      <c r="B9" s="5">
        <f t="shared" si="0"/>
        <v>5364</v>
      </c>
      <c r="C9" s="6">
        <v>395.6</v>
      </c>
      <c r="D9" s="6">
        <v>246</v>
      </c>
      <c r="E9" s="6">
        <v>596.5</v>
      </c>
      <c r="F9" s="6">
        <v>1421.1</v>
      </c>
      <c r="G9" s="6">
        <v>1023</v>
      </c>
      <c r="H9" s="6">
        <v>0.3</v>
      </c>
      <c r="I9" s="6">
        <v>1681.5</v>
      </c>
    </row>
    <row r="10" spans="1:9" ht="19.5" customHeight="1">
      <c r="A10" s="4">
        <v>22</v>
      </c>
      <c r="B10" s="5">
        <f t="shared" si="0"/>
        <v>5364</v>
      </c>
      <c r="C10" s="6">
        <v>396</v>
      </c>
      <c r="D10" s="6">
        <v>245.7</v>
      </c>
      <c r="E10" s="6">
        <v>596.4</v>
      </c>
      <c r="F10" s="6">
        <v>1421.1</v>
      </c>
      <c r="G10" s="6">
        <v>1023</v>
      </c>
      <c r="H10" s="6">
        <v>0.3</v>
      </c>
      <c r="I10" s="6">
        <v>1681.5</v>
      </c>
    </row>
    <row r="11" spans="1:9" ht="19.5" customHeight="1">
      <c r="A11" s="10">
        <v>23</v>
      </c>
      <c r="B11" s="5">
        <f t="shared" si="0"/>
        <v>5364</v>
      </c>
      <c r="C11" s="12">
        <v>396.2</v>
      </c>
      <c r="D11" s="12">
        <v>245.3</v>
      </c>
      <c r="E11" s="12">
        <v>595.5</v>
      </c>
      <c r="F11" s="12">
        <v>1421.4</v>
      </c>
      <c r="G11" s="12">
        <v>1022.9</v>
      </c>
      <c r="H11" s="12">
        <v>0.3</v>
      </c>
      <c r="I11" s="12">
        <v>1682.4</v>
      </c>
    </row>
    <row r="12" spans="1:9" s="13" customFormat="1" ht="19.5" customHeight="1">
      <c r="A12" s="10">
        <v>24</v>
      </c>
      <c r="B12" s="11">
        <v>5364</v>
      </c>
      <c r="C12" s="12">
        <v>396.2</v>
      </c>
      <c r="D12" s="12">
        <v>245.1</v>
      </c>
      <c r="E12" s="12">
        <v>593.7</v>
      </c>
      <c r="F12" s="12">
        <v>1421.4</v>
      </c>
      <c r="G12" s="12">
        <v>1022.9</v>
      </c>
      <c r="H12" s="12">
        <v>0.3</v>
      </c>
      <c r="I12" s="12">
        <v>1684.4</v>
      </c>
    </row>
    <row r="13" spans="1:9" s="14" customFormat="1" ht="19.5" customHeight="1">
      <c r="A13" s="10">
        <v>25</v>
      </c>
      <c r="B13" s="11">
        <v>5364</v>
      </c>
      <c r="C13" s="12">
        <v>396.7</v>
      </c>
      <c r="D13" s="12">
        <v>244.9</v>
      </c>
      <c r="E13" s="12">
        <v>595</v>
      </c>
      <c r="F13" s="12">
        <v>1421.4</v>
      </c>
      <c r="G13" s="12">
        <v>1022.6</v>
      </c>
      <c r="H13" s="12">
        <v>0.3</v>
      </c>
      <c r="I13" s="12">
        <v>1683.1</v>
      </c>
    </row>
    <row r="14" spans="1:9" s="14" customFormat="1" ht="19.5" customHeight="1">
      <c r="A14" s="10">
        <v>26</v>
      </c>
      <c r="B14" s="11">
        <v>5364</v>
      </c>
      <c r="C14" s="12">
        <v>398.2</v>
      </c>
      <c r="D14" s="12">
        <v>244.4</v>
      </c>
      <c r="E14" s="12">
        <v>592.6</v>
      </c>
      <c r="F14" s="12">
        <v>1417.5</v>
      </c>
      <c r="G14" s="12">
        <v>1021.8</v>
      </c>
      <c r="H14" s="12">
        <v>0.3</v>
      </c>
      <c r="I14" s="12">
        <v>1689.1</v>
      </c>
    </row>
    <row r="15" spans="1:9" s="15" customFormat="1" ht="21" customHeight="1">
      <c r="A15" s="10">
        <v>27</v>
      </c>
      <c r="B15" s="11">
        <v>5364</v>
      </c>
      <c r="C15" s="17">
        <v>399.4</v>
      </c>
      <c r="D15" s="17">
        <v>243.9</v>
      </c>
      <c r="E15" s="17">
        <v>590.4</v>
      </c>
      <c r="F15" s="17">
        <v>1025.7</v>
      </c>
      <c r="G15" s="17">
        <v>1021.4</v>
      </c>
      <c r="H15" s="17">
        <v>0.3</v>
      </c>
      <c r="I15" s="17">
        <v>2082.9</v>
      </c>
    </row>
    <row r="16" spans="1:9" s="15" customFormat="1" ht="21" customHeight="1">
      <c r="A16" s="10">
        <v>28</v>
      </c>
      <c r="B16" s="16">
        <f>SUM(C16:I16)</f>
        <v>5364</v>
      </c>
      <c r="C16" s="17">
        <v>400.5</v>
      </c>
      <c r="D16" s="17">
        <v>243.4</v>
      </c>
      <c r="E16" s="17">
        <v>588.9</v>
      </c>
      <c r="F16" s="17">
        <v>1025.9</v>
      </c>
      <c r="G16" s="17">
        <v>1021.8</v>
      </c>
      <c r="H16" s="17">
        <v>0.3</v>
      </c>
      <c r="I16" s="17">
        <v>2083.2</v>
      </c>
    </row>
    <row r="17" spans="1:9" s="15" customFormat="1" ht="21" customHeight="1">
      <c r="A17" s="10">
        <v>29</v>
      </c>
      <c r="B17" s="16">
        <f>SUM(C17:I17)</f>
        <v>5364.000000000001</v>
      </c>
      <c r="C17" s="12">
        <v>401.7</v>
      </c>
      <c r="D17" s="12">
        <v>243.4</v>
      </c>
      <c r="E17" s="12">
        <v>588.3</v>
      </c>
      <c r="F17" s="12">
        <v>1022.7</v>
      </c>
      <c r="G17" s="12">
        <v>1021.8</v>
      </c>
      <c r="H17" s="12">
        <v>0.3</v>
      </c>
      <c r="I17" s="12">
        <v>2085.8</v>
      </c>
    </row>
    <row r="18" spans="1:9" s="15" customFormat="1" ht="21" customHeight="1">
      <c r="A18" s="10">
        <v>30</v>
      </c>
      <c r="B18" s="16">
        <v>5364</v>
      </c>
      <c r="C18" s="12">
        <v>402.1</v>
      </c>
      <c r="D18" s="12">
        <v>242.2</v>
      </c>
      <c r="E18" s="12">
        <v>587.5</v>
      </c>
      <c r="F18" s="12">
        <v>1021.8</v>
      </c>
      <c r="G18" s="12">
        <v>1018.8</v>
      </c>
      <c r="H18" s="12">
        <v>0.3</v>
      </c>
      <c r="I18" s="12">
        <v>2091.3</v>
      </c>
    </row>
    <row r="19" spans="1:9" s="15" customFormat="1" ht="21" customHeight="1">
      <c r="A19" s="10" t="s">
        <v>13</v>
      </c>
      <c r="B19" s="16">
        <v>5364</v>
      </c>
      <c r="C19" s="12">
        <v>402.4</v>
      </c>
      <c r="D19" s="12">
        <v>241.2</v>
      </c>
      <c r="E19" s="12">
        <v>586.4</v>
      </c>
      <c r="F19" s="12">
        <v>1021.9</v>
      </c>
      <c r="G19" s="12">
        <v>1018.8</v>
      </c>
      <c r="H19" s="12">
        <v>0.3</v>
      </c>
      <c r="I19" s="12">
        <v>2092.6</v>
      </c>
    </row>
    <row r="20" spans="1:9" s="15" customFormat="1" ht="21" customHeight="1">
      <c r="A20" s="10">
        <v>2</v>
      </c>
      <c r="B20" s="16">
        <v>5364</v>
      </c>
      <c r="C20" s="12">
        <v>403.3</v>
      </c>
      <c r="D20" s="12">
        <v>240.9</v>
      </c>
      <c r="E20" s="12">
        <v>569.8</v>
      </c>
      <c r="F20" s="12">
        <v>1037.4</v>
      </c>
      <c r="G20" s="12">
        <v>1018.6</v>
      </c>
      <c r="H20" s="12">
        <v>0.3</v>
      </c>
      <c r="I20" s="12">
        <v>2093.7</v>
      </c>
    </row>
    <row r="21" spans="1:9" s="15" customFormat="1" ht="21" customHeight="1">
      <c r="A21" s="10">
        <v>3</v>
      </c>
      <c r="B21" s="16">
        <v>5364</v>
      </c>
      <c r="C21" s="12">
        <v>403.5</v>
      </c>
      <c r="D21" s="12">
        <v>240</v>
      </c>
      <c r="E21" s="12">
        <v>551.4</v>
      </c>
      <c r="F21" s="12">
        <v>1058.9</v>
      </c>
      <c r="G21" s="12">
        <v>1015.7</v>
      </c>
      <c r="H21" s="12">
        <v>0.3</v>
      </c>
      <c r="I21" s="12">
        <v>2094.2</v>
      </c>
    </row>
    <row r="22" spans="1:10" s="14" customFormat="1" ht="21" customHeight="1">
      <c r="A22" s="10">
        <v>4</v>
      </c>
      <c r="B22" s="11">
        <v>5364</v>
      </c>
      <c r="C22" s="12">
        <v>403.9</v>
      </c>
      <c r="D22" s="12">
        <v>239</v>
      </c>
      <c r="E22" s="12">
        <v>542.9</v>
      </c>
      <c r="F22" s="12">
        <v>1064.5</v>
      </c>
      <c r="G22" s="12">
        <v>1015.6</v>
      </c>
      <c r="H22" s="12">
        <v>0.3</v>
      </c>
      <c r="I22" s="12">
        <v>2097.8</v>
      </c>
      <c r="J22" s="18"/>
    </row>
    <row r="23" spans="1:10" s="14" customFormat="1" ht="21" customHeight="1">
      <c r="A23" s="10">
        <v>5</v>
      </c>
      <c r="B23" s="11">
        <v>5364</v>
      </c>
      <c r="C23" s="12">
        <f>ROUNDDOWN(C25/10000,1)</f>
        <v>408.6</v>
      </c>
      <c r="D23" s="12">
        <f>ROUNDDOWN(D25/10000,1)</f>
        <v>235.1</v>
      </c>
      <c r="E23" s="12">
        <f>ROUNDDOWN(E25/10000,1)</f>
        <v>525.5</v>
      </c>
      <c r="F23" s="12">
        <f>ROUNDDOWN(F25/10000,1)</f>
        <v>1082.1</v>
      </c>
      <c r="G23" s="12">
        <f>ROUNDDOWN(G25/10000,1)</f>
        <v>1015.5</v>
      </c>
      <c r="H23" s="12">
        <f>ROUNDDOWN(H25/10000,1)</f>
        <v>0.3</v>
      </c>
      <c r="I23" s="12">
        <f>B23-SUM(C23:H23)</f>
        <v>2096.8999999999996</v>
      </c>
      <c r="J23" s="18"/>
    </row>
    <row r="24" spans="1:9" ht="14.25">
      <c r="A24" s="3"/>
      <c r="B24" s="3" t="s">
        <v>14</v>
      </c>
      <c r="C24" s="3"/>
      <c r="D24" s="3"/>
      <c r="E24" s="3"/>
      <c r="F24" s="3"/>
      <c r="G24" s="21" t="s">
        <v>10</v>
      </c>
      <c r="H24" s="21"/>
      <c r="I24" s="21"/>
    </row>
    <row r="25" spans="3:9" ht="21" customHeight="1" hidden="1">
      <c r="C25">
        <f>282233+3803789</f>
        <v>4086022</v>
      </c>
      <c r="D25">
        <f>112569+2234990+4388</f>
        <v>2351947</v>
      </c>
      <c r="E25">
        <f>191189+5040560+121+23492</f>
        <v>5255362</v>
      </c>
      <c r="F25">
        <f>2067668+8754175</f>
        <v>10821843</v>
      </c>
      <c r="G25">
        <f>4426367+5728934</f>
        <v>10155301</v>
      </c>
      <c r="H25">
        <f>3436+67</f>
        <v>3503</v>
      </c>
      <c r="I25" s="19">
        <v>20097876</v>
      </c>
    </row>
  </sheetData>
  <sheetProtection/>
  <mergeCells count="2">
    <mergeCell ref="G1:I1"/>
    <mergeCell ref="G24:I24"/>
  </mergeCells>
  <printOptions/>
  <pageMargins left="0.7874015748031497" right="0.5905511811023623" top="0.984251968503937" bottom="0.984251968503937" header="0.5118110236220472" footer="0.5118110236220472"/>
  <pageSetup fitToHeight="0" fitToWidth="1" horizontalDpi="600" verticalDpi="600" orientation="portrait" paperSize="9" scale="94" r:id="rId1"/>
  <ignoredErrors>
    <ignoredError sqref="B16:B17 C23:H23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企画調整課</dc:creator>
  <cp:keywords/>
  <dc:description/>
  <cp:lastModifiedBy>Administrator</cp:lastModifiedBy>
  <cp:lastPrinted>2021-10-08T06:07:03Z</cp:lastPrinted>
  <dcterms:created xsi:type="dcterms:W3CDTF">2008-04-24T07:12:57Z</dcterms:created>
  <dcterms:modified xsi:type="dcterms:W3CDTF">2024-03-12T04:09:20Z</dcterms:modified>
  <cp:category/>
  <cp:version/>
  <cp:contentType/>
  <cp:contentStatus/>
</cp:coreProperties>
</file>