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<sst xmlns="http://schemas.openxmlformats.org/spreadsheetml/2006/main" count="48" uniqueCount="26">
  <si>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１１－９　町税の収入状況</t>
  </si>
  <si>
    <t>単位：千円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</si>
  <si>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</si>
  <si>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</si>
  <si>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</si>
  <si>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</si>
  <si>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</si>
  <si>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</si>
  <si>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</si>
  <si>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</si>
  <si>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</si>
  <si>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</si>
  <si>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</si>
  <si>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</si>
  <si>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</si>
  <si>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</si>
  <si>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</si>
  <si>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</si>
  <si>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</si>
  <si>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平成２０年度</t>
  </si>
  <si>
    <t>国有資産等所在市町村交付金及び納付金</t>
  </si>
  <si>
    <t>平成２１</t>
  </si>
  <si>
    <t>町  税</t>
  </si>
  <si>
    <t>平成２２</t>
  </si>
  <si>
    <t>平成２３</t>
  </si>
  <si>
    <t>平成２４年度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</si>
</sst>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theme="9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44" fillId="0" borderId="10" xfId="49" applyFont="1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44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44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186" fontId="5" fillId="0" borderId="28" xfId="49" applyNumberFormat="1" applyFont="1" applyBorder="1" applyAlignment="1">
      <alignment/>
    </xf>
    <xf numFmtId="0" fontId="0" fillId="0" borderId="29" xfId="0" applyBorder="1" applyAlignment="1">
      <alignment/>
    </xf>
    <xf numFmtId="186" fontId="5" fillId="0" borderId="30" xfId="49" applyNumberFormat="1" applyFont="1" applyBorder="1" applyAlignment="1">
      <alignment/>
    </xf>
    <xf numFmtId="186" fontId="5" fillId="0" borderId="31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3" xfId="0" applyBorder="1" applyAlignment="1">
      <alignment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/>
    </xf>
    <xf numFmtId="38" fontId="5" fillId="33" borderId="43" xfId="49" applyFont="1" applyFill="1" applyBorder="1" applyAlignment="1">
      <alignment/>
    </xf>
    <xf numFmtId="38" fontId="44" fillId="33" borderId="43" xfId="49" applyFont="1" applyFill="1" applyBorder="1" applyAlignment="1">
      <alignment/>
    </xf>
    <xf numFmtId="186" fontId="5" fillId="0" borderId="44" xfId="49" applyNumberFormat="1" applyFont="1" applyBorder="1" applyAlignment="1">
      <alignment/>
    </xf>
    <xf numFmtId="38" fontId="5" fillId="0" borderId="45" xfId="49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38" fontId="5" fillId="0" borderId="50" xfId="49" applyFont="1" applyBorder="1" applyAlignment="1">
      <alignment horizontal="left"/>
    </xf>
    <xf numFmtId="38" fontId="5" fillId="0" borderId="42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186" fontId="4" fillId="0" borderId="54" xfId="49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38" fontId="5" fillId="0" borderId="0" xfId="49" applyFont="1" applyBorder="1" applyAlignment="1">
      <alignment horizontal="right"/>
    </xf>
    <xf numFmtId="38" fontId="5" fillId="0" borderId="55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55" xfId="49" applyFont="1" applyBorder="1" applyAlignment="1">
      <alignment horizontal="left"/>
    </xf>
    <xf numFmtId="38" fontId="5" fillId="0" borderId="56" xfId="49" applyFont="1" applyBorder="1" applyAlignment="1">
      <alignment horizontal="left"/>
    </xf>
    <xf numFmtId="38" fontId="6" fillId="0" borderId="55" xfId="49" applyFont="1" applyBorder="1" applyAlignment="1">
      <alignment vertical="center" shrinkToFit="1"/>
    </xf>
    <xf numFmtId="38" fontId="6" fillId="0" borderId="56" xfId="49" applyFont="1" applyBorder="1" applyAlignment="1">
      <alignment vertical="center" shrinkToFit="1"/>
    </xf>
    <xf numFmtId="38" fontId="0" fillId="0" borderId="0" xfId="49" applyFont="1" applyFill="1" applyBorder="1" applyAlignment="1">
      <alignment horizontal="right"/>
    </xf>
    <xf numFmtId="38" fontId="45" fillId="0" borderId="53" xfId="49" applyFont="1" applyBorder="1" applyAlignment="1">
      <alignment vertical="center"/>
    </xf>
    <xf numFmtId="38" fontId="5" fillId="0" borderId="34" xfId="49" applyFont="1" applyFill="1" applyBorder="1" applyAlignment="1">
      <alignment horizontal="left"/>
    </xf>
    <xf numFmtId="38" fontId="5" fillId="0" borderId="35" xfId="49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5" fillId="0" borderId="41" xfId="0" applyFont="1" applyFill="1" applyBorder="1" applyAlignment="1">
      <alignment horizontal="right" vertical="center"/>
    </xf>
    <xf numFmtId="38" fontId="5" fillId="0" borderId="57" xfId="49" applyFont="1" applyFill="1" applyBorder="1" applyAlignment="1">
      <alignment horizontal="center" vertical="center"/>
    </xf>
    <xf numFmtId="38" fontId="5" fillId="0" borderId="41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4" xfId="49" applyFont="1" applyFill="1" applyBorder="1" applyAlignment="1">
      <alignment horizontal="center"/>
    </xf>
    <xf numFmtId="38" fontId="5" fillId="0" borderId="55" xfId="49" applyFont="1" applyFill="1" applyBorder="1" applyAlignment="1">
      <alignment horizontal="center"/>
    </xf>
    <xf numFmtId="38" fontId="5" fillId="0" borderId="24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85" zoomScaleSheetLayoutView="85" zoomScalePageLayoutView="0" workbookViewId="0" topLeftCell="A1">
      <selection activeCell="T6" sqref="T6"/>
    </sheetView>
  </sheetViews>
  <sheetFormatPr defaultColWidth="9.00390625" defaultRowHeight="13.5"/>
  <cols>
    <col min="1" max="1" width="2.50390625" style="0" customWidth="1"/>
    <col min="2" max="2" width="2.375" style="0" customWidth="1"/>
    <col min="3" max="3" width="7.125" style="0" customWidth="1"/>
    <col min="4" max="4" width="4.00390625" style="0" customWidth="1"/>
    <col min="5" max="5" width="22.125" style="0" customWidth="1"/>
    <col min="6" max="7" width="10.625" style="0" hidden="1" customWidth="1"/>
    <col min="8" max="15" width="10.625" style="4" customWidth="1"/>
    <col min="16" max="18" width="15.625" style="0" customWidth="1"/>
  </cols>
  <sheetData>
    <row r="1" spans="1:18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3" t="s">
        <v>1</v>
      </c>
      <c r="R1" s="73"/>
    </row>
    <row r="2" spans="1:18" ht="18" customHeight="1">
      <c r="A2" s="82"/>
      <c r="B2" s="83"/>
      <c r="C2" s="83"/>
      <c r="D2" s="84"/>
      <c r="E2" s="85" t="s">
        <v>2</v>
      </c>
      <c r="F2" s="86" t="s">
        <v>18</v>
      </c>
      <c r="G2" s="87"/>
      <c r="H2" s="86" t="s">
        <v>19</v>
      </c>
      <c r="I2" s="87"/>
      <c r="J2" s="86" t="s">
        <v>21</v>
      </c>
      <c r="K2" s="87"/>
      <c r="L2" s="86" t="s">
        <v>23</v>
      </c>
      <c r="M2" s="87"/>
      <c r="N2" s="86" t="s">
        <v>24</v>
      </c>
      <c r="O2" s="87"/>
      <c r="P2" s="88" t="s">
        <v>25</v>
      </c>
      <c r="Q2" s="88"/>
      <c r="R2" s="89"/>
    </row>
    <row r="3" spans="1:18" ht="18" customHeight="1">
      <c r="A3" s="90"/>
      <c r="B3" s="91"/>
      <c r="C3" s="91"/>
      <c r="D3" s="92"/>
      <c r="E3" s="93"/>
      <c r="F3" s="94"/>
      <c r="G3" s="95"/>
      <c r="H3" s="94"/>
      <c r="I3" s="95"/>
      <c r="J3" s="94"/>
      <c r="K3" s="95"/>
      <c r="L3" s="94"/>
      <c r="M3" s="95"/>
      <c r="N3" s="94"/>
      <c r="O3" s="95"/>
      <c r="P3" s="96"/>
      <c r="Q3" s="96"/>
      <c r="R3" s="97"/>
    </row>
    <row r="4" spans="1:18" ht="18" customHeight="1" thickBot="1">
      <c r="A4" s="98" t="s">
        <v>3</v>
      </c>
      <c r="B4" s="99"/>
      <c r="C4" s="99"/>
      <c r="D4" s="92"/>
      <c r="E4" s="100" t="s">
        <v>4</v>
      </c>
      <c r="F4" s="101" t="s">
        <v>5</v>
      </c>
      <c r="G4" s="102" t="s">
        <v>6</v>
      </c>
      <c r="H4" s="101" t="s">
        <v>5</v>
      </c>
      <c r="I4" s="101" t="s">
        <v>6</v>
      </c>
      <c r="J4" s="101" t="s">
        <v>5</v>
      </c>
      <c r="K4" s="101" t="s">
        <v>6</v>
      </c>
      <c r="L4" s="101" t="s">
        <v>5</v>
      </c>
      <c r="M4" s="101" t="s">
        <v>6</v>
      </c>
      <c r="N4" s="101" t="s">
        <v>5</v>
      </c>
      <c r="O4" s="101" t="s">
        <v>6</v>
      </c>
      <c r="P4" s="101" t="s">
        <v>5</v>
      </c>
      <c r="Q4" s="101" t="s">
        <v>6</v>
      </c>
      <c r="R4" s="103" t="s">
        <v>7</v>
      </c>
    </row>
    <row r="5" spans="1:18" s="23" customFormat="1" ht="29.25" customHeight="1" thickBot="1" thickTop="1">
      <c r="A5" s="66" t="s">
        <v>22</v>
      </c>
      <c r="B5" s="67"/>
      <c r="C5" s="67"/>
      <c r="D5" s="68"/>
      <c r="E5" s="68"/>
      <c r="F5" s="69">
        <v>3336940</v>
      </c>
      <c r="G5" s="69">
        <v>3111932</v>
      </c>
      <c r="H5" s="69">
        <v>3247321</v>
      </c>
      <c r="I5" s="69">
        <v>3005241</v>
      </c>
      <c r="J5" s="69">
        <v>2798786</v>
      </c>
      <c r="K5" s="69">
        <v>2549774</v>
      </c>
      <c r="L5" s="69">
        <v>2654700</v>
      </c>
      <c r="M5" s="69">
        <v>2398896</v>
      </c>
      <c r="N5" s="69">
        <v>2673925</v>
      </c>
      <c r="O5" s="69">
        <v>2414796</v>
      </c>
      <c r="P5" s="81">
        <v>2629759</v>
      </c>
      <c r="Q5" s="81">
        <v>2358127</v>
      </c>
      <c r="R5" s="70">
        <f>Q5/P5*100</f>
        <v>89.67084055991442</v>
      </c>
    </row>
    <row r="6" spans="1:18" ht="22.5" customHeight="1">
      <c r="A6" s="31"/>
      <c r="B6" s="59" t="s">
        <v>8</v>
      </c>
      <c r="C6" s="60"/>
      <c r="D6" s="60"/>
      <c r="E6" s="61"/>
      <c r="F6" s="56">
        <v>3152568</v>
      </c>
      <c r="G6" s="56">
        <v>3097566</v>
      </c>
      <c r="H6" s="56">
        <v>3031475</v>
      </c>
      <c r="I6" s="56">
        <v>2980080</v>
      </c>
      <c r="J6" s="56">
        <f>J10+J13+J17+J20+J22+J25+J27</f>
        <v>2571456</v>
      </c>
      <c r="K6" s="56">
        <f>K10+K13+K17+K20+K22+K25+K27</f>
        <v>2526161</v>
      </c>
      <c r="L6" s="56">
        <v>2412340</v>
      </c>
      <c r="M6" s="56">
        <v>2374582</v>
      </c>
      <c r="N6" s="56">
        <v>2421287</v>
      </c>
      <c r="O6" s="56">
        <v>2385425</v>
      </c>
      <c r="P6" s="57">
        <f>SUM(P10,P13,P17,P20,P22,P25,P27)</f>
        <v>2371296</v>
      </c>
      <c r="Q6" s="57">
        <f>SUM(Q10,Q13,Q17,Q20,Q22,Q25,Q27)</f>
        <v>2338634</v>
      </c>
      <c r="R6" s="58">
        <f>Q6/P6*100</f>
        <v>98.62260974589422</v>
      </c>
    </row>
    <row r="7" spans="1:18" ht="22.5" customHeight="1" thickBot="1">
      <c r="A7" s="31"/>
      <c r="B7" s="64" t="s">
        <v>9</v>
      </c>
      <c r="C7" s="62"/>
      <c r="D7" s="62"/>
      <c r="E7" s="63"/>
      <c r="F7" s="17">
        <v>184372</v>
      </c>
      <c r="G7" s="17">
        <v>14366</v>
      </c>
      <c r="H7" s="17">
        <v>215846</v>
      </c>
      <c r="I7" s="17">
        <v>25161</v>
      </c>
      <c r="J7" s="17">
        <f>J11+J14+J18+J23</f>
        <v>227330</v>
      </c>
      <c r="K7" s="17">
        <f>K11+K14+K18+K23</f>
        <v>23613</v>
      </c>
      <c r="L7" s="17">
        <v>242360</v>
      </c>
      <c r="M7" s="17">
        <v>24314</v>
      </c>
      <c r="N7" s="17">
        <v>252638</v>
      </c>
      <c r="O7" s="17">
        <v>29371</v>
      </c>
      <c r="P7" s="18">
        <f>SUM(P11,P14,P18,P23)</f>
        <v>258458</v>
      </c>
      <c r="Q7" s="18">
        <f>SUM(Q11,Q14,Q18,Q23)</f>
        <v>19487</v>
      </c>
      <c r="R7" s="33">
        <f aca="true" t="shared" si="0" ref="R7:R27">Q7/P7*100</f>
        <v>7.539716317544823</v>
      </c>
    </row>
    <row r="8" spans="1:18" s="26" customFormat="1" ht="23.25" customHeight="1">
      <c r="A8" s="71"/>
      <c r="B8" s="65"/>
      <c r="C8" s="43" t="s">
        <v>10</v>
      </c>
      <c r="D8" s="44"/>
      <c r="E8" s="54"/>
      <c r="F8" s="24">
        <v>1683145</v>
      </c>
      <c r="G8" s="24">
        <v>1618062</v>
      </c>
      <c r="H8" s="24">
        <v>1404500</v>
      </c>
      <c r="I8" s="24">
        <v>1332943</v>
      </c>
      <c r="J8" s="24">
        <v>1019606</v>
      </c>
      <c r="K8" s="24">
        <v>945388</v>
      </c>
      <c r="L8" s="24">
        <v>910035</v>
      </c>
      <c r="M8" s="24">
        <v>836533</v>
      </c>
      <c r="N8" s="24">
        <v>958055</v>
      </c>
      <c r="O8" s="24">
        <v>886501</v>
      </c>
      <c r="P8" s="25">
        <f>P9+P12</f>
        <v>994544</v>
      </c>
      <c r="Q8" s="25">
        <f>Q9+Q12</f>
        <v>921401</v>
      </c>
      <c r="R8" s="34">
        <f t="shared" si="0"/>
        <v>92.64557425312505</v>
      </c>
    </row>
    <row r="9" spans="1:18" ht="18" customHeight="1">
      <c r="A9" s="31"/>
      <c r="B9" s="55"/>
      <c r="C9" s="31"/>
      <c r="D9" s="74" t="s">
        <v>11</v>
      </c>
      <c r="E9" s="75"/>
      <c r="F9" s="3">
        <v>908559</v>
      </c>
      <c r="G9" s="3">
        <v>850218</v>
      </c>
      <c r="H9" s="3">
        <v>931651</v>
      </c>
      <c r="I9" s="3">
        <v>868557</v>
      </c>
      <c r="J9" s="3">
        <v>839709</v>
      </c>
      <c r="K9" s="3">
        <v>771393</v>
      </c>
      <c r="L9" s="3">
        <v>683366</v>
      </c>
      <c r="M9" s="3">
        <v>616018</v>
      </c>
      <c r="N9" s="3">
        <v>697505</v>
      </c>
      <c r="O9" s="3">
        <v>631921</v>
      </c>
      <c r="P9" s="8">
        <f>P10+P11</f>
        <v>737782</v>
      </c>
      <c r="Q9" s="8">
        <f>Q10+Q11</f>
        <v>671097</v>
      </c>
      <c r="R9" s="35">
        <f t="shared" si="0"/>
        <v>90.96142220872832</v>
      </c>
    </row>
    <row r="10" spans="1:18" ht="13.5" customHeight="1">
      <c r="A10" s="31"/>
      <c r="B10" s="55"/>
      <c r="C10" s="31"/>
      <c r="D10" s="6"/>
      <c r="E10" s="9" t="s">
        <v>8</v>
      </c>
      <c r="F10" s="12">
        <v>863350</v>
      </c>
      <c r="G10" s="12">
        <v>845147</v>
      </c>
      <c r="H10" s="12">
        <v>879180</v>
      </c>
      <c r="I10" s="12">
        <v>860973</v>
      </c>
      <c r="J10" s="12">
        <v>779866</v>
      </c>
      <c r="K10" s="12">
        <v>763911</v>
      </c>
      <c r="L10" s="12">
        <v>618223</v>
      </c>
      <c r="M10" s="12">
        <v>607707</v>
      </c>
      <c r="N10" s="12">
        <v>631129</v>
      </c>
      <c r="O10" s="12">
        <v>623257</v>
      </c>
      <c r="P10" s="12">
        <v>672835</v>
      </c>
      <c r="Q10" s="12">
        <v>664631</v>
      </c>
      <c r="R10" s="32">
        <f t="shared" si="0"/>
        <v>98.78068174218048</v>
      </c>
    </row>
    <row r="11" spans="1:18" ht="13.5" customHeight="1">
      <c r="A11" s="31"/>
      <c r="B11" s="55"/>
      <c r="C11" s="31"/>
      <c r="D11" s="5"/>
      <c r="E11" s="19" t="s">
        <v>9</v>
      </c>
      <c r="F11" s="20">
        <v>45209</v>
      </c>
      <c r="G11" s="20">
        <v>5071</v>
      </c>
      <c r="H11" s="20">
        <v>52471</v>
      </c>
      <c r="I11" s="20">
        <v>7584</v>
      </c>
      <c r="J11" s="20">
        <v>59843</v>
      </c>
      <c r="K11" s="20">
        <v>7482</v>
      </c>
      <c r="L11" s="20">
        <v>65143</v>
      </c>
      <c r="M11" s="20">
        <v>8311</v>
      </c>
      <c r="N11" s="20">
        <v>66376</v>
      </c>
      <c r="O11" s="20">
        <v>8664</v>
      </c>
      <c r="P11" s="20">
        <v>64947</v>
      </c>
      <c r="Q11" s="20">
        <v>6466</v>
      </c>
      <c r="R11" s="36">
        <f t="shared" si="0"/>
        <v>9.955810122099559</v>
      </c>
    </row>
    <row r="12" spans="1:18" ht="18" customHeight="1">
      <c r="A12" s="31"/>
      <c r="B12" s="55"/>
      <c r="C12" s="31"/>
      <c r="D12" s="74" t="s">
        <v>12</v>
      </c>
      <c r="E12" s="75"/>
      <c r="F12" s="3">
        <v>774586</v>
      </c>
      <c r="G12" s="3">
        <v>767844</v>
      </c>
      <c r="H12" s="3">
        <v>472849</v>
      </c>
      <c r="I12" s="3">
        <v>464386</v>
      </c>
      <c r="J12" s="3">
        <v>179897</v>
      </c>
      <c r="K12" s="3">
        <v>173995</v>
      </c>
      <c r="L12" s="3">
        <v>226669</v>
      </c>
      <c r="M12" s="3">
        <v>220515</v>
      </c>
      <c r="N12" s="3">
        <v>260550</v>
      </c>
      <c r="O12" s="3">
        <v>254580</v>
      </c>
      <c r="P12" s="8">
        <f>P13+P14</f>
        <v>256762</v>
      </c>
      <c r="Q12" s="8">
        <f>Q13+Q14</f>
        <v>250304</v>
      </c>
      <c r="R12" s="35">
        <f t="shared" si="0"/>
        <v>97.48483030978105</v>
      </c>
    </row>
    <row r="13" spans="1:18" ht="13.5" customHeight="1">
      <c r="A13" s="31"/>
      <c r="B13" s="55"/>
      <c r="C13" s="31"/>
      <c r="D13" s="7"/>
      <c r="E13" s="9" t="s">
        <v>8</v>
      </c>
      <c r="F13" s="12">
        <v>768783</v>
      </c>
      <c r="G13" s="12">
        <v>767650</v>
      </c>
      <c r="H13" s="12">
        <v>466107</v>
      </c>
      <c r="I13" s="12">
        <v>463740</v>
      </c>
      <c r="J13" s="12">
        <v>173841</v>
      </c>
      <c r="K13" s="12">
        <v>173101</v>
      </c>
      <c r="L13" s="12">
        <v>221277</v>
      </c>
      <c r="M13" s="12">
        <v>220183</v>
      </c>
      <c r="N13" s="12">
        <v>254395</v>
      </c>
      <c r="O13" s="12">
        <v>253615</v>
      </c>
      <c r="P13" s="12">
        <v>250792</v>
      </c>
      <c r="Q13" s="12">
        <v>249765</v>
      </c>
      <c r="R13" s="32">
        <f t="shared" si="0"/>
        <v>99.59049730453921</v>
      </c>
    </row>
    <row r="14" spans="1:18" ht="13.5" customHeight="1" thickBot="1">
      <c r="A14" s="31"/>
      <c r="B14" s="55"/>
      <c r="C14" s="31"/>
      <c r="D14" s="7"/>
      <c r="E14" s="21" t="s">
        <v>9</v>
      </c>
      <c r="F14" s="22">
        <v>5803</v>
      </c>
      <c r="G14" s="22">
        <v>194</v>
      </c>
      <c r="H14" s="22">
        <v>6742</v>
      </c>
      <c r="I14" s="22">
        <v>646</v>
      </c>
      <c r="J14" s="22">
        <v>6056</v>
      </c>
      <c r="K14" s="22">
        <v>894</v>
      </c>
      <c r="L14" s="22">
        <v>5392</v>
      </c>
      <c r="M14" s="22">
        <v>332</v>
      </c>
      <c r="N14" s="22">
        <v>6155</v>
      </c>
      <c r="O14" s="22">
        <v>965</v>
      </c>
      <c r="P14" s="22">
        <v>5970</v>
      </c>
      <c r="Q14" s="22">
        <v>539</v>
      </c>
      <c r="R14" s="33">
        <f t="shared" si="0"/>
        <v>9.028475711892797</v>
      </c>
    </row>
    <row r="15" spans="1:18" s="26" customFormat="1" ht="23.25" customHeight="1">
      <c r="A15" s="72"/>
      <c r="B15" s="65"/>
      <c r="C15" s="43" t="s">
        <v>13</v>
      </c>
      <c r="D15" s="45"/>
      <c r="E15" s="46"/>
      <c r="F15" s="24">
        <v>1513962</v>
      </c>
      <c r="G15" s="24">
        <v>1357973</v>
      </c>
      <c r="H15" s="24">
        <v>1708982</v>
      </c>
      <c r="I15" s="24">
        <v>1542765</v>
      </c>
      <c r="J15" s="24">
        <v>1652182</v>
      </c>
      <c r="K15" s="24">
        <v>1482264</v>
      </c>
      <c r="L15" s="24">
        <v>1612562</v>
      </c>
      <c r="M15" s="24">
        <v>1435107</v>
      </c>
      <c r="N15" s="24">
        <v>1572132</v>
      </c>
      <c r="O15" s="24">
        <v>1389415</v>
      </c>
      <c r="P15" s="25">
        <f>P16+P19</f>
        <v>1486837</v>
      </c>
      <c r="Q15" s="25">
        <f>Q16+Q19</f>
        <v>1293351</v>
      </c>
      <c r="R15" s="34">
        <f t="shared" si="0"/>
        <v>86.98673761817872</v>
      </c>
    </row>
    <row r="16" spans="1:18" ht="18" customHeight="1">
      <c r="A16" s="31"/>
      <c r="B16" s="55"/>
      <c r="C16" s="31"/>
      <c r="D16" s="76" t="s">
        <v>13</v>
      </c>
      <c r="E16" s="77"/>
      <c r="F16" s="3">
        <v>1509200</v>
      </c>
      <c r="G16" s="3">
        <v>1353211</v>
      </c>
      <c r="H16" s="3">
        <v>1704837</v>
      </c>
      <c r="I16" s="3">
        <v>1538620</v>
      </c>
      <c r="J16" s="3">
        <v>1647940</v>
      </c>
      <c r="K16" s="3">
        <v>1478022</v>
      </c>
      <c r="L16" s="3">
        <v>1607085</v>
      </c>
      <c r="M16" s="3">
        <v>1429630</v>
      </c>
      <c r="N16" s="3">
        <v>1566352</v>
      </c>
      <c r="O16" s="3">
        <v>1383635</v>
      </c>
      <c r="P16" s="8">
        <f>P17+P18</f>
        <v>1481382</v>
      </c>
      <c r="Q16" s="8">
        <f>Q17+Q18</f>
        <v>1287896</v>
      </c>
      <c r="R16" s="35">
        <f t="shared" si="0"/>
        <v>86.93881794162478</v>
      </c>
    </row>
    <row r="17" spans="1:18" ht="13.5" customHeight="1">
      <c r="A17" s="31"/>
      <c r="B17" s="55"/>
      <c r="C17" s="31"/>
      <c r="D17" s="6"/>
      <c r="E17" s="9" t="s">
        <v>8</v>
      </c>
      <c r="F17" s="12">
        <v>1379055</v>
      </c>
      <c r="G17" s="12">
        <v>1344474</v>
      </c>
      <c r="H17" s="12">
        <v>1552133</v>
      </c>
      <c r="I17" s="12">
        <v>1522291</v>
      </c>
      <c r="J17" s="12">
        <v>1490745</v>
      </c>
      <c r="K17" s="12">
        <v>1463297</v>
      </c>
      <c r="L17" s="12">
        <v>1440000</v>
      </c>
      <c r="M17" s="12">
        <v>1414617</v>
      </c>
      <c r="N17" s="12">
        <v>1390998</v>
      </c>
      <c r="O17" s="12">
        <v>1364591</v>
      </c>
      <c r="P17" s="12">
        <v>1298694</v>
      </c>
      <c r="Q17" s="12">
        <v>1275874</v>
      </c>
      <c r="R17" s="32">
        <f t="shared" si="0"/>
        <v>98.2428501248177</v>
      </c>
    </row>
    <row r="18" spans="1:18" ht="13.5" customHeight="1">
      <c r="A18" s="31"/>
      <c r="B18" s="55"/>
      <c r="C18" s="31"/>
      <c r="D18" s="6"/>
      <c r="E18" s="21" t="s">
        <v>9</v>
      </c>
      <c r="F18" s="20">
        <v>130145</v>
      </c>
      <c r="G18" s="20">
        <v>8737</v>
      </c>
      <c r="H18" s="20">
        <v>152704</v>
      </c>
      <c r="I18" s="20">
        <v>16329</v>
      </c>
      <c r="J18" s="20">
        <v>157195</v>
      </c>
      <c r="K18" s="20">
        <v>14726</v>
      </c>
      <c r="L18" s="20">
        <v>167085</v>
      </c>
      <c r="M18" s="20">
        <v>15013</v>
      </c>
      <c r="N18" s="20">
        <v>175354</v>
      </c>
      <c r="O18" s="20">
        <v>19044</v>
      </c>
      <c r="P18" s="20">
        <v>182688</v>
      </c>
      <c r="Q18" s="20">
        <v>12022</v>
      </c>
      <c r="R18" s="36">
        <f t="shared" si="0"/>
        <v>6.580618321947802</v>
      </c>
    </row>
    <row r="19" spans="1:18" ht="18" customHeight="1">
      <c r="A19" s="31"/>
      <c r="B19" s="55"/>
      <c r="C19" s="31"/>
      <c r="D19" s="78" t="s">
        <v>20</v>
      </c>
      <c r="E19" s="79"/>
      <c r="F19" s="3">
        <v>4762</v>
      </c>
      <c r="G19" s="3">
        <v>4762</v>
      </c>
      <c r="H19" s="3">
        <v>4145</v>
      </c>
      <c r="I19" s="3">
        <v>4145</v>
      </c>
      <c r="J19" s="3">
        <v>4242</v>
      </c>
      <c r="K19" s="3">
        <v>4242</v>
      </c>
      <c r="L19" s="3">
        <v>5477</v>
      </c>
      <c r="M19" s="3">
        <v>5477</v>
      </c>
      <c r="N19" s="3">
        <v>5780</v>
      </c>
      <c r="O19" s="3">
        <v>5780</v>
      </c>
      <c r="P19" s="8">
        <f>P20</f>
        <v>5455</v>
      </c>
      <c r="Q19" s="8">
        <f>Q20</f>
        <v>5455</v>
      </c>
      <c r="R19" s="35">
        <f t="shared" si="0"/>
        <v>100</v>
      </c>
    </row>
    <row r="20" spans="1:18" ht="13.5" customHeight="1" thickBot="1">
      <c r="A20" s="31"/>
      <c r="B20" s="55"/>
      <c r="C20" s="37"/>
      <c r="D20" s="13"/>
      <c r="E20" s="14" t="s">
        <v>8</v>
      </c>
      <c r="F20" s="15">
        <v>4762</v>
      </c>
      <c r="G20" s="15">
        <v>4762</v>
      </c>
      <c r="H20" s="15">
        <v>4145</v>
      </c>
      <c r="I20" s="15">
        <v>4145</v>
      </c>
      <c r="J20" s="15">
        <v>4242</v>
      </c>
      <c r="K20" s="15">
        <v>4242</v>
      </c>
      <c r="L20" s="15">
        <v>5477</v>
      </c>
      <c r="M20" s="15">
        <v>5477</v>
      </c>
      <c r="N20" s="15">
        <v>5780</v>
      </c>
      <c r="O20" s="15">
        <v>5780</v>
      </c>
      <c r="P20" s="15">
        <v>5455</v>
      </c>
      <c r="Q20" s="15">
        <v>5455</v>
      </c>
      <c r="R20" s="38">
        <f t="shared" si="0"/>
        <v>100</v>
      </c>
    </row>
    <row r="21" spans="1:18" s="26" customFormat="1" ht="23.25" customHeight="1">
      <c r="A21" s="71"/>
      <c r="B21" s="65"/>
      <c r="C21" s="47" t="s">
        <v>14</v>
      </c>
      <c r="D21" s="48"/>
      <c r="E21" s="49"/>
      <c r="F21" s="27">
        <v>40154</v>
      </c>
      <c r="G21" s="27">
        <v>36218</v>
      </c>
      <c r="H21" s="27">
        <v>41549</v>
      </c>
      <c r="I21" s="27">
        <v>37243</v>
      </c>
      <c r="J21" s="27">
        <v>42510</v>
      </c>
      <c r="K21" s="27">
        <v>37633</v>
      </c>
      <c r="L21" s="27">
        <v>43279</v>
      </c>
      <c r="M21" s="27">
        <v>38432</v>
      </c>
      <c r="N21" s="27">
        <v>43346</v>
      </c>
      <c r="O21" s="27">
        <v>38488</v>
      </c>
      <c r="P21" s="28">
        <f>P22+P23</f>
        <v>43805</v>
      </c>
      <c r="Q21" s="28">
        <f>Q22+Q23</f>
        <v>38801</v>
      </c>
      <c r="R21" s="39">
        <f t="shared" si="0"/>
        <v>88.57664650154092</v>
      </c>
    </row>
    <row r="22" spans="1:18" ht="13.5" customHeight="1">
      <c r="A22" s="55"/>
      <c r="B22" s="55"/>
      <c r="C22" s="31"/>
      <c r="D22" s="10"/>
      <c r="E22" s="9" t="s">
        <v>8</v>
      </c>
      <c r="F22" s="12">
        <v>36939</v>
      </c>
      <c r="G22" s="12">
        <v>35855</v>
      </c>
      <c r="H22" s="12">
        <v>37620</v>
      </c>
      <c r="I22" s="12">
        <v>36641</v>
      </c>
      <c r="J22" s="12">
        <v>38274</v>
      </c>
      <c r="K22" s="12">
        <v>37122</v>
      </c>
      <c r="L22" s="12">
        <v>38539</v>
      </c>
      <c r="M22" s="12">
        <v>37774</v>
      </c>
      <c r="N22" s="12">
        <v>38593</v>
      </c>
      <c r="O22" s="12">
        <v>37790</v>
      </c>
      <c r="P22" s="12">
        <v>38952</v>
      </c>
      <c r="Q22" s="12">
        <v>38341</v>
      </c>
      <c r="R22" s="32">
        <f t="shared" si="0"/>
        <v>98.43140275210516</v>
      </c>
    </row>
    <row r="23" spans="1:18" ht="13.5" customHeight="1">
      <c r="A23" s="55"/>
      <c r="B23" s="55"/>
      <c r="C23" s="40"/>
      <c r="D23" s="11"/>
      <c r="E23" s="19" t="s">
        <v>9</v>
      </c>
      <c r="F23" s="20">
        <v>3214</v>
      </c>
      <c r="G23" s="20">
        <v>363</v>
      </c>
      <c r="H23" s="20">
        <v>3929</v>
      </c>
      <c r="I23" s="20">
        <v>602</v>
      </c>
      <c r="J23" s="20">
        <v>4236</v>
      </c>
      <c r="K23" s="20">
        <v>511</v>
      </c>
      <c r="L23" s="20">
        <v>4740</v>
      </c>
      <c r="M23" s="20">
        <v>658</v>
      </c>
      <c r="N23" s="20">
        <v>4753</v>
      </c>
      <c r="O23" s="20">
        <v>698</v>
      </c>
      <c r="P23" s="20">
        <v>4853</v>
      </c>
      <c r="Q23" s="20">
        <v>460</v>
      </c>
      <c r="R23" s="36">
        <f t="shared" si="0"/>
        <v>9.47867298578199</v>
      </c>
    </row>
    <row r="24" spans="1:18" s="26" customFormat="1" ht="23.25" customHeight="1">
      <c r="A24" s="72"/>
      <c r="B24" s="65"/>
      <c r="C24" s="50" t="s">
        <v>15</v>
      </c>
      <c r="D24" s="51"/>
      <c r="E24" s="52"/>
      <c r="F24" s="29">
        <v>92164</v>
      </c>
      <c r="G24" s="29">
        <v>92164</v>
      </c>
      <c r="H24" s="29">
        <v>84914</v>
      </c>
      <c r="I24" s="29">
        <v>84914</v>
      </c>
      <c r="J24" s="29">
        <v>77340</v>
      </c>
      <c r="K24" s="29">
        <v>77340</v>
      </c>
      <c r="L24" s="29">
        <v>81388</v>
      </c>
      <c r="M24" s="29">
        <v>81388</v>
      </c>
      <c r="N24" s="29">
        <v>93125</v>
      </c>
      <c r="O24" s="29">
        <v>93125</v>
      </c>
      <c r="P24" s="30">
        <f>P25</f>
        <v>97859</v>
      </c>
      <c r="Q24" s="30">
        <f>Q25</f>
        <v>97859</v>
      </c>
      <c r="R24" s="41">
        <f t="shared" si="0"/>
        <v>100</v>
      </c>
    </row>
    <row r="25" spans="1:18" ht="13.5" customHeight="1" thickBot="1">
      <c r="A25" s="31"/>
      <c r="B25" s="55"/>
      <c r="C25" s="31"/>
      <c r="D25" s="16"/>
      <c r="E25" s="9" t="s">
        <v>8</v>
      </c>
      <c r="F25" s="12">
        <v>92164</v>
      </c>
      <c r="G25" s="12">
        <v>92164</v>
      </c>
      <c r="H25" s="12">
        <v>84914</v>
      </c>
      <c r="I25" s="12">
        <v>84914</v>
      </c>
      <c r="J25" s="12">
        <v>77340</v>
      </c>
      <c r="K25" s="12">
        <v>77340</v>
      </c>
      <c r="L25" s="12">
        <v>81388</v>
      </c>
      <c r="M25" s="12">
        <v>81388</v>
      </c>
      <c r="N25" s="12">
        <v>93125</v>
      </c>
      <c r="O25" s="12">
        <v>93125</v>
      </c>
      <c r="P25" s="12">
        <v>97859</v>
      </c>
      <c r="Q25" s="12">
        <v>97859</v>
      </c>
      <c r="R25" s="32">
        <f t="shared" si="0"/>
        <v>100</v>
      </c>
    </row>
    <row r="26" spans="1:18" s="26" customFormat="1" ht="23.25" customHeight="1">
      <c r="A26" s="72"/>
      <c r="B26" s="47"/>
      <c r="C26" s="43" t="s">
        <v>16</v>
      </c>
      <c r="D26" s="44"/>
      <c r="E26" s="53"/>
      <c r="F26" s="24">
        <v>7514</v>
      </c>
      <c r="G26" s="24">
        <v>7514</v>
      </c>
      <c r="H26" s="24">
        <v>7377</v>
      </c>
      <c r="I26" s="24">
        <v>7377</v>
      </c>
      <c r="J26" s="24">
        <v>7148</v>
      </c>
      <c r="K26" s="24">
        <v>7148</v>
      </c>
      <c r="L26" s="24">
        <v>7436</v>
      </c>
      <c r="M26" s="24">
        <v>7436</v>
      </c>
      <c r="N26" s="24">
        <v>7267</v>
      </c>
      <c r="O26" s="24">
        <v>7267</v>
      </c>
      <c r="P26" s="25">
        <f>P27</f>
        <v>6709</v>
      </c>
      <c r="Q26" s="25">
        <f>Q27</f>
        <v>6709</v>
      </c>
      <c r="R26" s="34">
        <f t="shared" si="0"/>
        <v>100</v>
      </c>
    </row>
    <row r="27" spans="1:18" ht="13.5" customHeight="1" thickBot="1">
      <c r="A27" s="37"/>
      <c r="B27" s="37"/>
      <c r="C27" s="37"/>
      <c r="D27" s="42"/>
      <c r="E27" s="14" t="s">
        <v>8</v>
      </c>
      <c r="F27" s="15">
        <v>7514</v>
      </c>
      <c r="G27" s="15">
        <v>7514</v>
      </c>
      <c r="H27" s="15">
        <v>7377</v>
      </c>
      <c r="I27" s="15">
        <v>7377</v>
      </c>
      <c r="J27" s="15">
        <v>7148</v>
      </c>
      <c r="K27" s="15">
        <v>7148</v>
      </c>
      <c r="L27" s="15">
        <v>7436</v>
      </c>
      <c r="M27" s="15">
        <v>7436</v>
      </c>
      <c r="N27" s="15">
        <v>7267</v>
      </c>
      <c r="O27" s="15">
        <v>7267</v>
      </c>
      <c r="P27" s="15">
        <v>6709</v>
      </c>
      <c r="Q27" s="15">
        <v>6709</v>
      </c>
      <c r="R27" s="38">
        <f t="shared" si="0"/>
        <v>100</v>
      </c>
    </row>
    <row r="28" spans="5:18" ht="13.5">
      <c r="E28" s="80" t="s">
        <v>17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</sheetData>
  <sheetProtection/>
  <mergeCells count="13">
    <mergeCell ref="D9:E9"/>
    <mergeCell ref="D12:E12"/>
    <mergeCell ref="D16:E16"/>
    <mergeCell ref="D19:E19"/>
    <mergeCell ref="E28:R28"/>
    <mergeCell ref="N2:O3"/>
    <mergeCell ref="Q1:R1"/>
    <mergeCell ref="F2:G3"/>
    <mergeCell ref="H2:I3"/>
    <mergeCell ref="P2:R3"/>
    <mergeCell ref="E2:E3"/>
    <mergeCell ref="L2:M3"/>
    <mergeCell ref="J2:K3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2014-03-13T00:51:06Z</cp:lastPrinted>
  <dcterms:created xsi:type="dcterms:W3CDTF">2008-04-25T03:09:32Z</dcterms:created>
  <dcterms:modified xsi:type="dcterms:W3CDTF">2014-03-13T00:52:41Z</dcterms:modified>
  <cp:category/>
  <cp:version/>
  <cp:contentType/>
  <cp:contentStatus/>
</cp:coreProperties>
</file>